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84" i="1"/>
  <c r="L70"/>
  <c r="L72"/>
  <c r="K70"/>
  <c r="K72"/>
  <c r="N23"/>
  <c r="N29"/>
  <c r="N31"/>
  <c r="N33"/>
  <c r="N36"/>
  <c r="N39"/>
  <c r="N41"/>
  <c r="N47"/>
  <c r="N53"/>
  <c r="N59"/>
  <c r="N66"/>
  <c r="N68"/>
  <c r="N75"/>
  <c r="N78"/>
  <c r="N85"/>
  <c r="N88"/>
  <c r="N91"/>
  <c r="N94"/>
  <c r="N101"/>
  <c r="N107"/>
  <c r="N110"/>
  <c r="N112"/>
  <c r="N115"/>
  <c r="N119"/>
  <c r="N124"/>
  <c r="N127"/>
  <c r="N130"/>
  <c r="N137"/>
  <c r="N144"/>
  <c r="N151"/>
  <c r="M35"/>
  <c r="M34" s="1"/>
  <c r="L35"/>
  <c r="L34" s="1"/>
  <c r="K34"/>
  <c r="K35"/>
  <c r="N34" l="1"/>
  <c r="N35"/>
  <c r="M149" l="1"/>
  <c r="M148" s="1"/>
  <c r="M150"/>
  <c r="M142"/>
  <c r="M143"/>
  <c r="M133"/>
  <c r="M134"/>
  <c r="M135"/>
  <c r="M136"/>
  <c r="M106"/>
  <c r="M109"/>
  <c r="M111"/>
  <c r="M114"/>
  <c r="M118"/>
  <c r="M123"/>
  <c r="M122" s="1"/>
  <c r="M126"/>
  <c r="M125" s="1"/>
  <c r="M129"/>
  <c r="M128" s="1"/>
  <c r="M100"/>
  <c r="M99" s="1"/>
  <c r="M98" s="1"/>
  <c r="M97" s="1"/>
  <c r="M96" s="1"/>
  <c r="M90"/>
  <c r="M89" s="1"/>
  <c r="M83"/>
  <c r="M93"/>
  <c r="M92" s="1"/>
  <c r="M86"/>
  <c r="M87"/>
  <c r="M74"/>
  <c r="M73" s="1"/>
  <c r="M77"/>
  <c r="M76" s="1"/>
  <c r="M72" s="1"/>
  <c r="M65"/>
  <c r="M64" s="1"/>
  <c r="M63" s="1"/>
  <c r="M62" s="1"/>
  <c r="M61" s="1"/>
  <c r="M60" s="1"/>
  <c r="M67"/>
  <c r="M58"/>
  <c r="M57" s="1"/>
  <c r="M56" s="1"/>
  <c r="M55" s="1"/>
  <c r="M54" s="1"/>
  <c r="M52"/>
  <c r="M51" s="1"/>
  <c r="M50" s="1"/>
  <c r="M49" s="1"/>
  <c r="M48" s="1"/>
  <c r="M46"/>
  <c r="M45" s="1"/>
  <c r="M44" s="1"/>
  <c r="M43" s="1"/>
  <c r="M42" s="1"/>
  <c r="M40"/>
  <c r="M30"/>
  <c r="M32"/>
  <c r="M38"/>
  <c r="M37" s="1"/>
  <c r="M28"/>
  <c r="M22"/>
  <c r="M21" s="1"/>
  <c r="M108" l="1"/>
  <c r="M71"/>
  <c r="M82"/>
  <c r="M81" s="1"/>
  <c r="M80" s="1"/>
  <c r="M79" s="1"/>
  <c r="M117"/>
  <c r="M27"/>
  <c r="M20"/>
  <c r="M121"/>
  <c r="M113"/>
  <c r="M132"/>
  <c r="M141"/>
  <c r="K150"/>
  <c r="K149" s="1"/>
  <c r="K148" s="1"/>
  <c r="K143"/>
  <c r="K142" s="1"/>
  <c r="K141" s="1"/>
  <c r="K140" s="1"/>
  <c r="K139" s="1"/>
  <c r="K138" s="1"/>
  <c r="K136"/>
  <c r="K135" s="1"/>
  <c r="K134" s="1"/>
  <c r="K133" s="1"/>
  <c r="K132" s="1"/>
  <c r="K131" s="1"/>
  <c r="K123"/>
  <c r="K122" s="1"/>
  <c r="K126"/>
  <c r="K125" s="1"/>
  <c r="K129"/>
  <c r="K128" s="1"/>
  <c r="K117"/>
  <c r="K116" s="1"/>
  <c r="K118"/>
  <c r="K114"/>
  <c r="K113" s="1"/>
  <c r="K109"/>
  <c r="K111"/>
  <c r="K106"/>
  <c r="K105" s="1"/>
  <c r="K100"/>
  <c r="K99" s="1"/>
  <c r="K98" s="1"/>
  <c r="K97" s="1"/>
  <c r="K96" s="1"/>
  <c r="K84"/>
  <c r="K83" s="1"/>
  <c r="K87"/>
  <c r="K86" s="1"/>
  <c r="K90"/>
  <c r="K89" s="1"/>
  <c r="K93"/>
  <c r="K92" s="1"/>
  <c r="K74"/>
  <c r="K73" s="1"/>
  <c r="K71" s="1"/>
  <c r="K69" s="1"/>
  <c r="K77"/>
  <c r="K76" s="1"/>
  <c r="K65"/>
  <c r="K67"/>
  <c r="K58"/>
  <c r="K57" s="1"/>
  <c r="K56" s="1"/>
  <c r="K55" s="1"/>
  <c r="K54" s="1"/>
  <c r="K52"/>
  <c r="K51" s="1"/>
  <c r="K50" s="1"/>
  <c r="K49" s="1"/>
  <c r="K48" s="1"/>
  <c r="K46"/>
  <c r="K45" s="1"/>
  <c r="K44" s="1"/>
  <c r="K43" s="1"/>
  <c r="K42" s="1"/>
  <c r="K38"/>
  <c r="K40"/>
  <c r="K32"/>
  <c r="K30"/>
  <c r="K28"/>
  <c r="K22"/>
  <c r="K21" s="1"/>
  <c r="K20" s="1"/>
  <c r="K19" s="1"/>
  <c r="K18" s="1"/>
  <c r="L150"/>
  <c r="L149" s="1"/>
  <c r="L148" s="1"/>
  <c r="L143"/>
  <c r="L142" s="1"/>
  <c r="L136"/>
  <c r="L135" s="1"/>
  <c r="L134" s="1"/>
  <c r="L133" s="1"/>
  <c r="L132" s="1"/>
  <c r="L131" s="1"/>
  <c r="L129"/>
  <c r="L128" s="1"/>
  <c r="N128" s="1"/>
  <c r="L126"/>
  <c r="L125" s="1"/>
  <c r="N125" s="1"/>
  <c r="L123"/>
  <c r="L122" s="1"/>
  <c r="N122" s="1"/>
  <c r="L118"/>
  <c r="L117" s="1"/>
  <c r="L116" s="1"/>
  <c r="L114"/>
  <c r="L113" s="1"/>
  <c r="L111"/>
  <c r="N111" s="1"/>
  <c r="L109"/>
  <c r="N109" s="1"/>
  <c r="L106"/>
  <c r="L99"/>
  <c r="L100"/>
  <c r="N100" s="1"/>
  <c r="L93"/>
  <c r="L90"/>
  <c r="N90" s="1"/>
  <c r="L87"/>
  <c r="L84"/>
  <c r="M104" l="1"/>
  <c r="M69"/>
  <c r="M70"/>
  <c r="N143"/>
  <c r="K27"/>
  <c r="K64"/>
  <c r="K63" s="1"/>
  <c r="K62" s="1"/>
  <c r="K61" s="1"/>
  <c r="K60" s="1"/>
  <c r="L147"/>
  <c r="L146" s="1"/>
  <c r="L145" s="1"/>
  <c r="N136"/>
  <c r="L141"/>
  <c r="L140" s="1"/>
  <c r="L139" s="1"/>
  <c r="L138" s="1"/>
  <c r="N142"/>
  <c r="K121"/>
  <c r="K120" s="1"/>
  <c r="K147"/>
  <c r="K146" s="1"/>
  <c r="K145" s="1"/>
  <c r="M147"/>
  <c r="N132"/>
  <c r="M131"/>
  <c r="N131" s="1"/>
  <c r="N126"/>
  <c r="N150"/>
  <c r="N149"/>
  <c r="M140"/>
  <c r="N121"/>
  <c r="M120"/>
  <c r="M19"/>
  <c r="M26"/>
  <c r="M116"/>
  <c r="N117"/>
  <c r="L121"/>
  <c r="L120" s="1"/>
  <c r="N135"/>
  <c r="N123"/>
  <c r="N114"/>
  <c r="L89"/>
  <c r="N89" s="1"/>
  <c r="K108"/>
  <c r="K104" s="1"/>
  <c r="K103" s="1"/>
  <c r="K102" s="1"/>
  <c r="K95" s="1"/>
  <c r="N113"/>
  <c r="N129"/>
  <c r="N134"/>
  <c r="N118"/>
  <c r="N133"/>
  <c r="L108"/>
  <c r="N108" s="1"/>
  <c r="L105"/>
  <c r="N106"/>
  <c r="L98"/>
  <c r="N99"/>
  <c r="L92"/>
  <c r="N92" s="1"/>
  <c r="N93"/>
  <c r="L86"/>
  <c r="N86" s="1"/>
  <c r="N87"/>
  <c r="L83"/>
  <c r="N83" s="1"/>
  <c r="N84"/>
  <c r="K82"/>
  <c r="K81" s="1"/>
  <c r="K80" s="1"/>
  <c r="K79" s="1"/>
  <c r="K37"/>
  <c r="L77"/>
  <c r="L74"/>
  <c r="L65"/>
  <c r="N65" s="1"/>
  <c r="L67"/>
  <c r="L58"/>
  <c r="K26" l="1"/>
  <c r="K25" s="1"/>
  <c r="K24" s="1"/>
  <c r="K17" s="1"/>
  <c r="K16" s="1"/>
  <c r="K152" s="1"/>
  <c r="N105"/>
  <c r="L104"/>
  <c r="N148"/>
  <c r="M18"/>
  <c r="N140"/>
  <c r="M139"/>
  <c r="M25"/>
  <c r="N147"/>
  <c r="M146"/>
  <c r="N120"/>
  <c r="M103"/>
  <c r="M102" s="1"/>
  <c r="M95" s="1"/>
  <c r="N116"/>
  <c r="N141"/>
  <c r="L97"/>
  <c r="N98"/>
  <c r="L82"/>
  <c r="N82" s="1"/>
  <c r="L76"/>
  <c r="N76" s="1"/>
  <c r="N77"/>
  <c r="L73"/>
  <c r="N74"/>
  <c r="L64"/>
  <c r="N64" s="1"/>
  <c r="N67"/>
  <c r="L57"/>
  <c r="N58"/>
  <c r="L52"/>
  <c r="L46"/>
  <c r="N46" s="1"/>
  <c r="L40"/>
  <c r="N40" s="1"/>
  <c r="L38"/>
  <c r="L32"/>
  <c r="N32" s="1"/>
  <c r="L30"/>
  <c r="N30" s="1"/>
  <c r="L28"/>
  <c r="N28" s="1"/>
  <c r="L22"/>
  <c r="N22" s="1"/>
  <c r="L45" l="1"/>
  <c r="N45" s="1"/>
  <c r="L37"/>
  <c r="N37" s="1"/>
  <c r="N38"/>
  <c r="M24"/>
  <c r="N146"/>
  <c r="M145"/>
  <c r="N145" s="1"/>
  <c r="N139"/>
  <c r="M138"/>
  <c r="N138" s="1"/>
  <c r="L103"/>
  <c r="N104"/>
  <c r="L96"/>
  <c r="N97"/>
  <c r="L81"/>
  <c r="N81" s="1"/>
  <c r="N73"/>
  <c r="L63"/>
  <c r="N63" s="1"/>
  <c r="L56"/>
  <c r="N57"/>
  <c r="L51"/>
  <c r="N52"/>
  <c r="L44"/>
  <c r="L27"/>
  <c r="L21"/>
  <c r="N21" s="1"/>
  <c r="L26" l="1"/>
  <c r="N26" s="1"/>
  <c r="N27"/>
  <c r="M17"/>
  <c r="M16" s="1"/>
  <c r="M152" s="1"/>
  <c r="L102"/>
  <c r="N102" s="1"/>
  <c r="N103"/>
  <c r="N96"/>
  <c r="L80"/>
  <c r="N80" s="1"/>
  <c r="L71"/>
  <c r="N72"/>
  <c r="L62"/>
  <c r="N62" s="1"/>
  <c r="L55"/>
  <c r="N56"/>
  <c r="L50"/>
  <c r="N51"/>
  <c r="L43"/>
  <c r="N44"/>
  <c r="L20"/>
  <c r="N20" s="1"/>
  <c r="L95" l="1"/>
  <c r="N95" s="1"/>
  <c r="L79"/>
  <c r="N79" s="1"/>
  <c r="N71"/>
  <c r="L61"/>
  <c r="N61" s="1"/>
  <c r="L54"/>
  <c r="N54" s="1"/>
  <c r="N55"/>
  <c r="L49"/>
  <c r="N50"/>
  <c r="L42"/>
  <c r="N42" s="1"/>
  <c r="N43"/>
  <c r="L25"/>
  <c r="N25" s="1"/>
  <c r="L19"/>
  <c r="N19" s="1"/>
  <c r="L69" l="1"/>
  <c r="N69" s="1"/>
  <c r="N70"/>
  <c r="L60"/>
  <c r="N60" s="1"/>
  <c r="L48"/>
  <c r="N48" s="1"/>
  <c r="N49"/>
  <c r="L24"/>
  <c r="N24" s="1"/>
  <c r="L18"/>
  <c r="N18" s="1"/>
  <c r="L17" l="1"/>
  <c r="N17" s="1"/>
  <c r="L16" l="1"/>
  <c r="N16" l="1"/>
  <c r="L152"/>
  <c r="N152" s="1"/>
</calcChain>
</file>

<file path=xl/sharedStrings.xml><?xml version="1.0" encoding="utf-8"?>
<sst xmlns="http://schemas.openxmlformats.org/spreadsheetml/2006/main" count="406" uniqueCount="136">
  <si>
    <t>Приложение 4</t>
  </si>
  <si>
    <t>к Решению Комского</t>
  </si>
  <si>
    <t>сельского Совета депутатов</t>
  </si>
  <si>
    <t>(тыс. руб.)</t>
  </si>
  <si>
    <t>Код ведомства</t>
  </si>
  <si>
    <t xml:space="preserve">№ 
строки
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</si>
  <si>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</si>
  <si>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</si>
  <si>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</si>
  <si>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</si>
  <si>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</si>
  <si>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</si>
  <si>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</si>
  <si>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</si>
  <si>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</si>
  <si>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</si>
  <si>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</si>
  <si>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</si>
  <si>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</si>
  <si>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</si>
  <si>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</si>
  <si>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</si>
  <si>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</si>
  <si>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</si>
  <si>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</si>
  <si>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</si>
  <si>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</si>
  <si>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</si>
  <si>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</si>
  <si>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</si>
  <si>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</si>
  <si>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</si>
  <si>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</si>
  <si>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</si>
  <si>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</si>
  <si>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</si>
  <si>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</si>
  <si>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</si>
  <si>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</si>
  <si>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</si>
  <si>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</si>
  <si>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</si>
  <si>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</si>
  <si>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</si>
  <si>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</si>
  <si>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</si>
  <si>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</si>
  <si>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</si>
  <si>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</si>
  <si>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</si>
  <si>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</si>
  <si>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</si>
  <si>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</si>
  <si>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</si>
  <si>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</si>
  <si>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</si>
  <si>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</si>
  <si>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</si>
  <si>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</si>
  <si>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</si>
  <si>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</si>
  <si>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01300S4120</t>
  </si>
  <si>
    <t>0130081160</t>
  </si>
  <si>
    <t>Расходы за содействие развитию налогового потенциала в рамках непрограммных расходов администрации Комского сельсовета</t>
  </si>
  <si>
    <t>7810077450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</si>
  <si>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</si>
  <si>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</si>
  <si>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</si>
  <si>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</si>
  <si>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</si>
  <si>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01200S5090</t>
  </si>
  <si>
    <t>0120086010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</si>
  <si>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</si>
  <si>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</si>
  <si>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</si>
  <si>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</si>
  <si>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</si>
  <si>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</si>
  <si>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</si>
  <si>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</si>
  <si>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</si>
  <si>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</si>
  <si>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</si>
  <si>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</si>
  <si>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</si>
  <si>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</si>
  <si>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</si>
  <si>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78100S6410</t>
  </si>
  <si>
    <t>Реализация проектов по решению вопросов местного значения сельских поселений в рамках непрограммных расходов администрации Комского сельсовета</t>
  </si>
  <si>
    <t>78100S7490</t>
  </si>
  <si>
    <t>КУЛЬТУРА, КИНЕМАТОГРАФИЯ</t>
  </si>
  <si>
    <t>0800</t>
  </si>
  <si>
    <t>Культура</t>
  </si>
  <si>
    <t>0801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</si>
  <si>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</si>
  <si>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</si>
  <si>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</si>
  <si>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</si>
  <si>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</si>
  <si>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</si>
  <si>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</si>
  <si>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</si>
  <si>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</si>
  <si>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</si>
  <si>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</si>
  <si>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</si>
  <si>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</si>
  <si>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</si>
  <si>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</si>
  <si>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ВСЕГО</t>
  </si>
  <si>
    <t>от 24.12.2021 № 11-1</t>
  </si>
  <si>
    <r>
      <rPr>
        <b/>
        <sz val="12"/>
        <color theme="1"/>
        <rFont val="Times New Roman"/>
        <family val="1"/>
        <charset val="204"/>
      </rPr>
      <t xml:space="preserve">Ведомственная структура расходов бюджета Комского сельсовета на 2022 год </t>
    </r>
    <r>
      <rPr>
        <sz val="11"/>
        <color theme="1"/>
        <rFont val="Calibri"/>
        <family val="2"/>
        <scheme val="minor"/>
      </rPr>
      <t xml:space="preserve">
</t>
    </r>
  </si>
  <si>
    <t>Финансовое обеспечение (возмещение) расходных обязательств с 1 июня 2022 года региональных выплат, в рамках непрограммных расходов администрации Комского сельсовета</t>
  </si>
  <si>
    <t>7810010340</t>
  </si>
  <si>
    <t>Организация и проведение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Комского сельсовета</t>
  </si>
  <si>
    <t>7810075550</t>
  </si>
  <si>
    <t>0120075080</t>
  </si>
  <si>
    <t>0120081070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</si>
  <si>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2022-2024 годы» муниципальной программы Комского сельсовета «Жизнеобеспечение территории Комского сельсовета на 2022-2024 годы»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</si>
  <si>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"Содержание и ремонт  внутрипоселенческих дорог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</si>
  <si>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</si>
  <si>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Муниципальная программа Комского сельсовета «Жизнеобеспечение территории Комского сельсовета на 2022-2024 годы»</t>
  </si>
  <si>
    <t>Подпрограмма «Обеспечение пожарной безопасности на территории Комского сельсовета на 2022-2024 годы»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</si>
  <si>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</si>
  <si>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</si>
  <si>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Подпрограмма «Содержание и ремонт внутрипоселенческих дорог Комского сельсовета на 2022-2024 годы»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</si>
  <si>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и ремонт внутрипоселенческих дорог Комского сельсовета на 2022-2024 годы» муниципальной программы «Жизнеобеспечение территории Комского сельсовета на 2022-2024 годы»</t>
  </si>
  <si>
    <t>Содержание автомобильных дорог общего пользования местного значения городских округов, городских и сельских поселений в рамках подпрограммы «Содержание и ремонт внутрипоселенческих дорог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</si>
  <si>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Подпрограмма «Благоустройство территории Комского сельсовета на 2022-2024 годы»</t>
  </si>
  <si>
    <t>Организация и содержание мест захоронения в рамках подпрограммы «Благоустройство территории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</si>
  <si>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</si>
  <si>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</si>
  <si>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 xml:space="preserve">Подпрограмма «Обеспечение энергосбережения и повышение энергоэффективности на территории Комского сельсовета на 2022-2024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</si>
  <si>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2022-2024 годы» муниципальной программы Комского сельсовета «Жизнеобеспечение территории Комского сельсовета на 2022-2024 годы»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</si>
  <si>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</si>
  <si>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 xml:space="preserve">от 12.05.2023 № 22-10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</si>
</sst>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"/>
  <sheetViews>
    <sheetView tabSelected="1" workbookViewId="0">
      <selection activeCell="F3" sqref="F3"/>
    </sheetView>
  </sheetViews>
  <sheetFormatPr defaultRowHeight="15"/>
  <cols>
    <col min="1" max="1" width="9.140625" customWidth="1"/>
    <col min="7" max="7" width="10.5703125" customWidth="1"/>
    <col min="9" max="9" width="10.140625" customWidth="1"/>
  </cols>
  <sheetData>
    <row r="1" spans="1:14">
      <c r="L1" s="1" t="s">
        <v>0</v>
      </c>
      <c r="M1" s="1"/>
      <c r="N1" s="1"/>
    </row>
    <row r="2" spans="1:14">
      <c r="L2" s="1" t="s">
        <v>1</v>
      </c>
      <c r="M2" s="1"/>
      <c r="N2" s="1"/>
    </row>
    <row r="3" spans="1:14">
      <c r="L3" s="1" t="s">
        <v>2</v>
      </c>
      <c r="M3" s="1"/>
      <c r="N3" s="1"/>
    </row>
    <row r="4" spans="1:14">
      <c r="L4" s="1" t="s">
        <v>135</v>
      </c>
      <c r="M4" s="1"/>
      <c r="N4" s="1"/>
    </row>
    <row r="5" spans="1:14">
      <c r="L5" s="1"/>
      <c r="M5" s="1"/>
      <c r="N5" s="1"/>
    </row>
    <row r="6" spans="1:14">
      <c r="L6" s="1" t="s">
        <v>0</v>
      </c>
      <c r="M6" s="1"/>
      <c r="N6" s="1"/>
    </row>
    <row r="7" spans="1:14">
      <c r="L7" s="1" t="s">
        <v>1</v>
      </c>
      <c r="M7" s="1"/>
      <c r="N7" s="1"/>
    </row>
    <row r="8" spans="1:14">
      <c r="L8" s="1" t="s">
        <v>2</v>
      </c>
      <c r="M8" s="1"/>
      <c r="N8" s="1"/>
    </row>
    <row r="9" spans="1:14">
      <c r="L9" s="1" t="s">
        <v>110</v>
      </c>
      <c r="M9" s="1"/>
      <c r="N9" s="1"/>
    </row>
    <row r="11" spans="1:14">
      <c r="A11" s="7" t="s">
        <v>111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3" spans="1:14">
      <c r="N13" s="1" t="s">
        <v>3</v>
      </c>
    </row>
    <row r="14" spans="1:14" ht="63.75">
      <c r="A14" s="3" t="s">
        <v>5</v>
      </c>
      <c r="B14" s="3" t="s">
        <v>4</v>
      </c>
      <c r="C14" s="9" t="s">
        <v>6</v>
      </c>
      <c r="D14" s="10"/>
      <c r="E14" s="10"/>
      <c r="F14" s="10"/>
      <c r="G14" s="11"/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>
      <c r="A15" s="4">
        <v>1</v>
      </c>
      <c r="B15" s="4">
        <v>2</v>
      </c>
      <c r="C15" s="12">
        <v>3</v>
      </c>
      <c r="D15" s="13"/>
      <c r="E15" s="13"/>
      <c r="F15" s="13"/>
      <c r="G15" s="14"/>
      <c r="H15" s="4">
        <v>4</v>
      </c>
      <c r="I15" s="4">
        <v>5</v>
      </c>
      <c r="J15" s="4">
        <v>6</v>
      </c>
      <c r="K15" s="4">
        <v>7</v>
      </c>
      <c r="L15" s="4">
        <v>8</v>
      </c>
      <c r="M15" s="4">
        <v>9</v>
      </c>
      <c r="N15" s="4">
        <v>10</v>
      </c>
    </row>
    <row r="16" spans="1:14" ht="24.75" customHeight="1">
      <c r="A16" s="2">
        <v>1</v>
      </c>
      <c r="B16" s="2">
        <v>807</v>
      </c>
      <c r="C16" s="15" t="s">
        <v>14</v>
      </c>
      <c r="D16" s="16"/>
      <c r="E16" s="16"/>
      <c r="F16" s="16"/>
      <c r="G16" s="17"/>
      <c r="H16" s="5"/>
      <c r="I16" s="5"/>
      <c r="J16" s="2"/>
      <c r="K16" s="6">
        <f>K17+K60+K69+K79+K95+K131+K138+K145</f>
        <v>12245.9</v>
      </c>
      <c r="L16" s="6">
        <f>L17+L60+L69+L79+L95+L131+L138+L145</f>
        <v>15386.999999999996</v>
      </c>
      <c r="M16" s="6">
        <f>M17+M60+M69+M79+M95+M131+M138+M145</f>
        <v>14263.699999999997</v>
      </c>
      <c r="N16" s="6">
        <f>M16*100/L16</f>
        <v>92.699681549359852</v>
      </c>
    </row>
    <row r="17" spans="1:14">
      <c r="A17" s="2">
        <v>2</v>
      </c>
      <c r="B17" s="2">
        <v>807</v>
      </c>
      <c r="C17" s="18" t="s">
        <v>15</v>
      </c>
      <c r="D17" s="19"/>
      <c r="E17" s="19"/>
      <c r="F17" s="19"/>
      <c r="G17" s="20"/>
      <c r="H17" s="5" t="s">
        <v>17</v>
      </c>
      <c r="I17" s="5"/>
      <c r="J17" s="2"/>
      <c r="K17" s="6">
        <f>K18+K24+K42+K48+K54</f>
        <v>5126.1000000000004</v>
      </c>
      <c r="L17" s="6">
        <f>L18+L24+L42+L48+L54</f>
        <v>6031.699999999998</v>
      </c>
      <c r="M17" s="6">
        <f>M18+M24+M42+M48+M54</f>
        <v>5636.8999999999987</v>
      </c>
      <c r="N17" s="6">
        <f t="shared" ref="N17:N78" si="0">M17*100/L17</f>
        <v>93.454581627070326</v>
      </c>
    </row>
    <row r="18" spans="1:14" ht="37.5" customHeight="1">
      <c r="A18" s="2">
        <v>3</v>
      </c>
      <c r="B18" s="2">
        <v>807</v>
      </c>
      <c r="C18" s="15" t="s">
        <v>16</v>
      </c>
      <c r="D18" s="16"/>
      <c r="E18" s="16"/>
      <c r="F18" s="16"/>
      <c r="G18" s="17"/>
      <c r="H18" s="5" t="s">
        <v>18</v>
      </c>
      <c r="I18" s="5"/>
      <c r="J18" s="2"/>
      <c r="K18" s="6">
        <f t="shared" ref="K18:L22" si="1">K19</f>
        <v>940</v>
      </c>
      <c r="L18" s="6">
        <f t="shared" si="1"/>
        <v>980.4</v>
      </c>
      <c r="M18" s="6">
        <f>M19</f>
        <v>968.5</v>
      </c>
      <c r="N18" s="6">
        <f t="shared" si="0"/>
        <v>98.786209710322325</v>
      </c>
    </row>
    <row r="19" spans="1:14" ht="27.75" customHeight="1">
      <c r="A19" s="2">
        <v>4</v>
      </c>
      <c r="B19" s="2">
        <v>807</v>
      </c>
      <c r="C19" s="15" t="s">
        <v>19</v>
      </c>
      <c r="D19" s="16"/>
      <c r="E19" s="16"/>
      <c r="F19" s="16"/>
      <c r="G19" s="17"/>
      <c r="H19" s="5" t="s">
        <v>18</v>
      </c>
      <c r="I19" s="5" t="s">
        <v>20</v>
      </c>
      <c r="J19" s="2"/>
      <c r="K19" s="6">
        <f t="shared" si="1"/>
        <v>940</v>
      </c>
      <c r="L19" s="6">
        <f t="shared" si="1"/>
        <v>980.4</v>
      </c>
      <c r="M19" s="6">
        <f>M20</f>
        <v>968.5</v>
      </c>
      <c r="N19" s="6">
        <f t="shared" si="0"/>
        <v>98.786209710322325</v>
      </c>
    </row>
    <row r="20" spans="1:14">
      <c r="A20" s="2">
        <v>5</v>
      </c>
      <c r="B20" s="2">
        <v>807</v>
      </c>
      <c r="C20" s="18" t="s">
        <v>21</v>
      </c>
      <c r="D20" s="19"/>
      <c r="E20" s="19"/>
      <c r="F20" s="19"/>
      <c r="G20" s="20"/>
      <c r="H20" s="5" t="s">
        <v>18</v>
      </c>
      <c r="I20" s="5" t="s">
        <v>22</v>
      </c>
      <c r="J20" s="2"/>
      <c r="K20" s="6">
        <f t="shared" si="1"/>
        <v>940</v>
      </c>
      <c r="L20" s="6">
        <f t="shared" si="1"/>
        <v>980.4</v>
      </c>
      <c r="M20" s="6">
        <f>M21</f>
        <v>968.5</v>
      </c>
      <c r="N20" s="6">
        <f t="shared" si="0"/>
        <v>98.786209710322325</v>
      </c>
    </row>
    <row r="21" spans="1:14" ht="36.75" customHeight="1">
      <c r="A21" s="2">
        <v>6</v>
      </c>
      <c r="B21" s="2">
        <v>807</v>
      </c>
      <c r="C21" s="15" t="s">
        <v>23</v>
      </c>
      <c r="D21" s="16"/>
      <c r="E21" s="16"/>
      <c r="F21" s="16"/>
      <c r="G21" s="17"/>
      <c r="H21" s="5" t="s">
        <v>18</v>
      </c>
      <c r="I21" s="5" t="s">
        <v>24</v>
      </c>
      <c r="J21" s="2"/>
      <c r="K21" s="6">
        <f t="shared" si="1"/>
        <v>940</v>
      </c>
      <c r="L21" s="6">
        <f t="shared" si="1"/>
        <v>980.4</v>
      </c>
      <c r="M21" s="6">
        <f>M22</f>
        <v>968.5</v>
      </c>
      <c r="N21" s="6">
        <f t="shared" si="0"/>
        <v>98.786209710322325</v>
      </c>
    </row>
    <row r="22" spans="1:14" ht="67.5" customHeight="1">
      <c r="A22" s="2">
        <v>7</v>
      </c>
      <c r="B22" s="2">
        <v>807</v>
      </c>
      <c r="C22" s="15" t="s">
        <v>25</v>
      </c>
      <c r="D22" s="16"/>
      <c r="E22" s="16"/>
      <c r="F22" s="16"/>
      <c r="G22" s="17"/>
      <c r="H22" s="5" t="s">
        <v>18</v>
      </c>
      <c r="I22" s="5" t="s">
        <v>24</v>
      </c>
      <c r="J22" s="2">
        <v>100</v>
      </c>
      <c r="K22" s="6">
        <f t="shared" si="1"/>
        <v>940</v>
      </c>
      <c r="L22" s="6">
        <f t="shared" si="1"/>
        <v>980.4</v>
      </c>
      <c r="M22" s="6">
        <f>M23</f>
        <v>968.5</v>
      </c>
      <c r="N22" s="6">
        <f t="shared" si="0"/>
        <v>98.786209710322325</v>
      </c>
    </row>
    <row r="23" spans="1:14" ht="25.5" customHeight="1">
      <c r="A23" s="2">
        <v>8</v>
      </c>
      <c r="B23" s="2">
        <v>807</v>
      </c>
      <c r="C23" s="15" t="s">
        <v>26</v>
      </c>
      <c r="D23" s="16"/>
      <c r="E23" s="16"/>
      <c r="F23" s="16"/>
      <c r="G23" s="17"/>
      <c r="H23" s="5" t="s">
        <v>18</v>
      </c>
      <c r="I23" s="5" t="s">
        <v>24</v>
      </c>
      <c r="J23" s="2">
        <v>120</v>
      </c>
      <c r="K23" s="6">
        <v>940</v>
      </c>
      <c r="L23" s="6">
        <v>980.4</v>
      </c>
      <c r="M23" s="6">
        <v>968.5</v>
      </c>
      <c r="N23" s="6">
        <f t="shared" si="0"/>
        <v>98.786209710322325</v>
      </c>
    </row>
    <row r="24" spans="1:14" ht="54" customHeight="1">
      <c r="A24" s="2">
        <v>9</v>
      </c>
      <c r="B24" s="2">
        <v>807</v>
      </c>
      <c r="C24" s="15" t="s">
        <v>27</v>
      </c>
      <c r="D24" s="16"/>
      <c r="E24" s="16"/>
      <c r="F24" s="16"/>
      <c r="G24" s="17"/>
      <c r="H24" s="5" t="s">
        <v>28</v>
      </c>
      <c r="I24" s="5"/>
      <c r="J24" s="2"/>
      <c r="K24" s="6">
        <f t="shared" ref="K24:M25" si="2">K25</f>
        <v>4170.5</v>
      </c>
      <c r="L24" s="6">
        <f t="shared" si="2"/>
        <v>5024.0999999999985</v>
      </c>
      <c r="M24" s="6">
        <f t="shared" si="2"/>
        <v>4646.1999999999989</v>
      </c>
      <c r="N24" s="6">
        <f t="shared" si="0"/>
        <v>92.478254811807091</v>
      </c>
    </row>
    <row r="25" spans="1:14" ht="25.5" customHeight="1">
      <c r="A25" s="2">
        <v>10</v>
      </c>
      <c r="B25" s="2">
        <v>807</v>
      </c>
      <c r="C25" s="15" t="s">
        <v>19</v>
      </c>
      <c r="D25" s="16"/>
      <c r="E25" s="16"/>
      <c r="F25" s="16"/>
      <c r="G25" s="17"/>
      <c r="H25" s="5" t="s">
        <v>28</v>
      </c>
      <c r="I25" s="5" t="s">
        <v>20</v>
      </c>
      <c r="J25" s="2"/>
      <c r="K25" s="6">
        <f t="shared" si="2"/>
        <v>4170.5</v>
      </c>
      <c r="L25" s="6">
        <f t="shared" si="2"/>
        <v>5024.0999999999985</v>
      </c>
      <c r="M25" s="6">
        <f t="shared" si="2"/>
        <v>4646.1999999999989</v>
      </c>
      <c r="N25" s="6">
        <f t="shared" si="0"/>
        <v>92.478254811807091</v>
      </c>
    </row>
    <row r="26" spans="1:14">
      <c r="A26" s="2">
        <v>11</v>
      </c>
      <c r="B26" s="2">
        <v>807</v>
      </c>
      <c r="C26" s="18" t="s">
        <v>21</v>
      </c>
      <c r="D26" s="19"/>
      <c r="E26" s="19"/>
      <c r="F26" s="19"/>
      <c r="G26" s="20"/>
      <c r="H26" s="5" t="s">
        <v>28</v>
      </c>
      <c r="I26" s="5" t="s">
        <v>22</v>
      </c>
      <c r="J26" s="2"/>
      <c r="K26" s="6">
        <f>K27+K34+K37</f>
        <v>4170.5</v>
      </c>
      <c r="L26" s="6">
        <f>L27+L34+L37</f>
        <v>5024.0999999999985</v>
      </c>
      <c r="M26" s="6">
        <f>M27+M34+M37</f>
        <v>4646.1999999999989</v>
      </c>
      <c r="N26" s="6">
        <f t="shared" si="0"/>
        <v>92.478254811807091</v>
      </c>
    </row>
    <row r="27" spans="1:14" ht="51.75" customHeight="1">
      <c r="A27" s="2">
        <v>12</v>
      </c>
      <c r="B27" s="2">
        <v>807</v>
      </c>
      <c r="C27" s="15" t="s">
        <v>29</v>
      </c>
      <c r="D27" s="16"/>
      <c r="E27" s="16"/>
      <c r="F27" s="16"/>
      <c r="G27" s="17"/>
      <c r="H27" s="5" t="s">
        <v>28</v>
      </c>
      <c r="I27" s="5" t="s">
        <v>30</v>
      </c>
      <c r="J27" s="2"/>
      <c r="K27" s="6">
        <f>K28+K30+K32</f>
        <v>4165.3</v>
      </c>
      <c r="L27" s="6">
        <f>L28+L30+L32</f>
        <v>4978.1999999999989</v>
      </c>
      <c r="M27" s="6">
        <f>M28+M30+M32</f>
        <v>4600.2999999999993</v>
      </c>
      <c r="N27" s="6">
        <f t="shared" si="0"/>
        <v>92.408902816278982</v>
      </c>
    </row>
    <row r="28" spans="1:14" ht="63" customHeight="1">
      <c r="A28" s="2">
        <v>13</v>
      </c>
      <c r="B28" s="2">
        <v>807</v>
      </c>
      <c r="C28" s="15" t="s">
        <v>25</v>
      </c>
      <c r="D28" s="16"/>
      <c r="E28" s="16"/>
      <c r="F28" s="16"/>
      <c r="G28" s="17"/>
      <c r="H28" s="5" t="s">
        <v>28</v>
      </c>
      <c r="I28" s="5" t="s">
        <v>30</v>
      </c>
      <c r="J28" s="2">
        <v>100</v>
      </c>
      <c r="K28" s="6">
        <f>K29</f>
        <v>3752.3</v>
      </c>
      <c r="L28" s="6">
        <f>L29</f>
        <v>3935.2</v>
      </c>
      <c r="M28" s="6">
        <f>M29</f>
        <v>3651.5</v>
      </c>
      <c r="N28" s="6">
        <f t="shared" si="0"/>
        <v>92.790709493799554</v>
      </c>
    </row>
    <row r="29" spans="1:14" ht="25.5" customHeight="1">
      <c r="A29" s="2">
        <v>14</v>
      </c>
      <c r="B29" s="2">
        <v>807</v>
      </c>
      <c r="C29" s="15" t="s">
        <v>26</v>
      </c>
      <c r="D29" s="16"/>
      <c r="E29" s="16"/>
      <c r="F29" s="16"/>
      <c r="G29" s="17"/>
      <c r="H29" s="5" t="s">
        <v>28</v>
      </c>
      <c r="I29" s="5" t="s">
        <v>30</v>
      </c>
      <c r="J29" s="2">
        <v>120</v>
      </c>
      <c r="K29" s="6">
        <v>3752.3</v>
      </c>
      <c r="L29" s="6">
        <v>3935.2</v>
      </c>
      <c r="M29" s="6">
        <v>3651.5</v>
      </c>
      <c r="N29" s="6">
        <f t="shared" si="0"/>
        <v>92.790709493799554</v>
      </c>
    </row>
    <row r="30" spans="1:14" ht="26.25" customHeight="1">
      <c r="A30" s="2">
        <v>15</v>
      </c>
      <c r="B30" s="2">
        <v>807</v>
      </c>
      <c r="C30" s="15" t="s">
        <v>31</v>
      </c>
      <c r="D30" s="16"/>
      <c r="E30" s="16"/>
      <c r="F30" s="16"/>
      <c r="G30" s="17"/>
      <c r="H30" s="5" t="s">
        <v>28</v>
      </c>
      <c r="I30" s="5" t="s">
        <v>30</v>
      </c>
      <c r="J30" s="2">
        <v>200</v>
      </c>
      <c r="K30" s="6">
        <f>K31</f>
        <v>412</v>
      </c>
      <c r="L30" s="6">
        <f>L31</f>
        <v>1037.0999999999999</v>
      </c>
      <c r="M30" s="6">
        <f>M31</f>
        <v>942.9</v>
      </c>
      <c r="N30" s="6">
        <f t="shared" si="0"/>
        <v>90.916980040497549</v>
      </c>
    </row>
    <row r="31" spans="1:14" ht="26.25" customHeight="1">
      <c r="A31" s="2">
        <v>16</v>
      </c>
      <c r="B31" s="2">
        <v>807</v>
      </c>
      <c r="C31" s="15" t="s">
        <v>32</v>
      </c>
      <c r="D31" s="16"/>
      <c r="E31" s="16"/>
      <c r="F31" s="16"/>
      <c r="G31" s="17"/>
      <c r="H31" s="5" t="s">
        <v>28</v>
      </c>
      <c r="I31" s="5" t="s">
        <v>30</v>
      </c>
      <c r="J31" s="2">
        <v>240</v>
      </c>
      <c r="K31" s="6">
        <v>412</v>
      </c>
      <c r="L31" s="6">
        <v>1037.0999999999999</v>
      </c>
      <c r="M31" s="6">
        <v>942.9</v>
      </c>
      <c r="N31" s="6">
        <f t="shared" si="0"/>
        <v>90.916980040497549</v>
      </c>
    </row>
    <row r="32" spans="1:14">
      <c r="A32" s="2">
        <v>17</v>
      </c>
      <c r="B32" s="2">
        <v>807</v>
      </c>
      <c r="C32" s="18" t="s">
        <v>33</v>
      </c>
      <c r="D32" s="19"/>
      <c r="E32" s="19"/>
      <c r="F32" s="19"/>
      <c r="G32" s="20"/>
      <c r="H32" s="5" t="s">
        <v>28</v>
      </c>
      <c r="I32" s="5" t="s">
        <v>30</v>
      </c>
      <c r="J32" s="2">
        <v>800</v>
      </c>
      <c r="K32" s="6">
        <f>K33</f>
        <v>1</v>
      </c>
      <c r="L32" s="6">
        <f>L33</f>
        <v>5.9</v>
      </c>
      <c r="M32" s="6">
        <f>M33</f>
        <v>5.9</v>
      </c>
      <c r="N32" s="6">
        <f t="shared" si="0"/>
        <v>100</v>
      </c>
    </row>
    <row r="33" spans="1:14">
      <c r="A33" s="2">
        <v>18</v>
      </c>
      <c r="B33" s="2">
        <v>807</v>
      </c>
      <c r="C33" s="18" t="s">
        <v>34</v>
      </c>
      <c r="D33" s="19"/>
      <c r="E33" s="19"/>
      <c r="F33" s="19"/>
      <c r="G33" s="20"/>
      <c r="H33" s="5" t="s">
        <v>28</v>
      </c>
      <c r="I33" s="5" t="s">
        <v>30</v>
      </c>
      <c r="J33" s="2">
        <v>850</v>
      </c>
      <c r="K33" s="6">
        <v>1</v>
      </c>
      <c r="L33" s="6">
        <v>5.9</v>
      </c>
      <c r="M33" s="6">
        <v>5.9</v>
      </c>
      <c r="N33" s="6">
        <f t="shared" si="0"/>
        <v>100</v>
      </c>
    </row>
    <row r="34" spans="1:14" ht="51" customHeight="1">
      <c r="A34" s="2">
        <v>19</v>
      </c>
      <c r="B34" s="2">
        <v>807</v>
      </c>
      <c r="C34" s="15" t="s">
        <v>112</v>
      </c>
      <c r="D34" s="16"/>
      <c r="E34" s="16"/>
      <c r="F34" s="16"/>
      <c r="G34" s="17"/>
      <c r="H34" s="5" t="s">
        <v>28</v>
      </c>
      <c r="I34" s="5" t="s">
        <v>113</v>
      </c>
      <c r="J34" s="2"/>
      <c r="K34" s="6">
        <f t="shared" ref="K34:M35" si="3">K35</f>
        <v>0</v>
      </c>
      <c r="L34" s="6">
        <f t="shared" si="3"/>
        <v>40.5</v>
      </c>
      <c r="M34" s="6">
        <f t="shared" si="3"/>
        <v>40.5</v>
      </c>
      <c r="N34" s="6">
        <f t="shared" si="0"/>
        <v>100</v>
      </c>
    </row>
    <row r="35" spans="1:14" ht="66.75" customHeight="1">
      <c r="A35" s="2">
        <v>20</v>
      </c>
      <c r="B35" s="2">
        <v>807</v>
      </c>
      <c r="C35" s="15" t="s">
        <v>25</v>
      </c>
      <c r="D35" s="16"/>
      <c r="E35" s="16"/>
      <c r="F35" s="16"/>
      <c r="G35" s="17"/>
      <c r="H35" s="5" t="s">
        <v>28</v>
      </c>
      <c r="I35" s="5" t="s">
        <v>113</v>
      </c>
      <c r="J35" s="2">
        <v>100</v>
      </c>
      <c r="K35" s="6">
        <f t="shared" si="3"/>
        <v>0</v>
      </c>
      <c r="L35" s="6">
        <f t="shared" si="3"/>
        <v>40.5</v>
      </c>
      <c r="M35" s="6">
        <f t="shared" si="3"/>
        <v>40.5</v>
      </c>
      <c r="N35" s="6">
        <f t="shared" si="0"/>
        <v>100</v>
      </c>
    </row>
    <row r="36" spans="1:14" ht="26.25" customHeight="1">
      <c r="A36" s="2">
        <v>21</v>
      </c>
      <c r="B36" s="2">
        <v>807</v>
      </c>
      <c r="C36" s="15" t="s">
        <v>26</v>
      </c>
      <c r="D36" s="16"/>
      <c r="E36" s="16"/>
      <c r="F36" s="16"/>
      <c r="G36" s="17"/>
      <c r="H36" s="5" t="s">
        <v>28</v>
      </c>
      <c r="I36" s="5" t="s">
        <v>113</v>
      </c>
      <c r="J36" s="2">
        <v>120</v>
      </c>
      <c r="K36" s="6">
        <v>0</v>
      </c>
      <c r="L36" s="6">
        <v>40.5</v>
      </c>
      <c r="M36" s="6">
        <v>40.5</v>
      </c>
      <c r="N36" s="6">
        <f t="shared" si="0"/>
        <v>100</v>
      </c>
    </row>
    <row r="37" spans="1:14" ht="51" customHeight="1">
      <c r="A37" s="2">
        <v>22</v>
      </c>
      <c r="B37" s="2">
        <v>807</v>
      </c>
      <c r="C37" s="15" t="s">
        <v>35</v>
      </c>
      <c r="D37" s="16"/>
      <c r="E37" s="16"/>
      <c r="F37" s="16"/>
      <c r="G37" s="17"/>
      <c r="H37" s="5" t="s">
        <v>28</v>
      </c>
      <c r="I37" s="5" t="s">
        <v>36</v>
      </c>
      <c r="J37" s="2"/>
      <c r="K37" s="6">
        <f>K38+K40</f>
        <v>5.2</v>
      </c>
      <c r="L37" s="6">
        <f>L38+L40</f>
        <v>5.3999999999999995</v>
      </c>
      <c r="M37" s="6">
        <f>M38+M40</f>
        <v>5.3999999999999995</v>
      </c>
      <c r="N37" s="6">
        <f t="shared" si="0"/>
        <v>100.00000000000001</v>
      </c>
    </row>
    <row r="38" spans="1:14" ht="64.5" customHeight="1">
      <c r="A38" s="2">
        <v>23</v>
      </c>
      <c r="B38" s="2">
        <v>807</v>
      </c>
      <c r="C38" s="15" t="s">
        <v>25</v>
      </c>
      <c r="D38" s="16"/>
      <c r="E38" s="16"/>
      <c r="F38" s="16"/>
      <c r="G38" s="17"/>
      <c r="H38" s="5" t="s">
        <v>28</v>
      </c>
      <c r="I38" s="5" t="s">
        <v>36</v>
      </c>
      <c r="J38" s="2">
        <v>100</v>
      </c>
      <c r="K38" s="6">
        <f>K39</f>
        <v>3.9</v>
      </c>
      <c r="L38" s="6">
        <f>L39</f>
        <v>4.0999999999999996</v>
      </c>
      <c r="M38" s="6">
        <f>M39</f>
        <v>4.0999999999999996</v>
      </c>
      <c r="N38" s="6">
        <f t="shared" si="0"/>
        <v>100</v>
      </c>
    </row>
    <row r="39" spans="1:14" ht="24" customHeight="1">
      <c r="A39" s="2">
        <v>24</v>
      </c>
      <c r="B39" s="2">
        <v>807</v>
      </c>
      <c r="C39" s="15" t="s">
        <v>26</v>
      </c>
      <c r="D39" s="16"/>
      <c r="E39" s="16"/>
      <c r="F39" s="16"/>
      <c r="G39" s="17"/>
      <c r="H39" s="5" t="s">
        <v>28</v>
      </c>
      <c r="I39" s="5" t="s">
        <v>36</v>
      </c>
      <c r="J39" s="2">
        <v>120</v>
      </c>
      <c r="K39" s="6">
        <v>3.9</v>
      </c>
      <c r="L39" s="6">
        <v>4.0999999999999996</v>
      </c>
      <c r="M39" s="6">
        <v>4.0999999999999996</v>
      </c>
      <c r="N39" s="6">
        <f t="shared" si="0"/>
        <v>100</v>
      </c>
    </row>
    <row r="40" spans="1:14" ht="27.75" customHeight="1">
      <c r="A40" s="2">
        <v>25</v>
      </c>
      <c r="B40" s="2">
        <v>807</v>
      </c>
      <c r="C40" s="15" t="s">
        <v>31</v>
      </c>
      <c r="D40" s="16"/>
      <c r="E40" s="16"/>
      <c r="F40" s="16"/>
      <c r="G40" s="17"/>
      <c r="H40" s="5" t="s">
        <v>28</v>
      </c>
      <c r="I40" s="5" t="s">
        <v>36</v>
      </c>
      <c r="J40" s="2">
        <v>200</v>
      </c>
      <c r="K40" s="6">
        <f>K41</f>
        <v>1.3</v>
      </c>
      <c r="L40" s="6">
        <f>L41</f>
        <v>1.3</v>
      </c>
      <c r="M40" s="6">
        <f>M41</f>
        <v>1.3</v>
      </c>
      <c r="N40" s="6">
        <f t="shared" si="0"/>
        <v>100</v>
      </c>
    </row>
    <row r="41" spans="1:14" ht="27.75" customHeight="1">
      <c r="A41" s="2">
        <v>26</v>
      </c>
      <c r="B41" s="2">
        <v>807</v>
      </c>
      <c r="C41" s="15" t="s">
        <v>32</v>
      </c>
      <c r="D41" s="16"/>
      <c r="E41" s="16"/>
      <c r="F41" s="16"/>
      <c r="G41" s="17"/>
      <c r="H41" s="5" t="s">
        <v>28</v>
      </c>
      <c r="I41" s="5" t="s">
        <v>36</v>
      </c>
      <c r="J41" s="2">
        <v>240</v>
      </c>
      <c r="K41" s="6">
        <v>1.3</v>
      </c>
      <c r="L41" s="6">
        <v>1.3</v>
      </c>
      <c r="M41" s="6">
        <v>1.3</v>
      </c>
      <c r="N41" s="6">
        <f t="shared" si="0"/>
        <v>100</v>
      </c>
    </row>
    <row r="42" spans="1:14" ht="40.5" customHeight="1">
      <c r="A42" s="2">
        <v>27</v>
      </c>
      <c r="B42" s="2">
        <v>807</v>
      </c>
      <c r="C42" s="15" t="s">
        <v>37</v>
      </c>
      <c r="D42" s="16"/>
      <c r="E42" s="16"/>
      <c r="F42" s="16"/>
      <c r="G42" s="17"/>
      <c r="H42" s="5" t="s">
        <v>38</v>
      </c>
      <c r="I42" s="5"/>
      <c r="J42" s="2"/>
      <c r="K42" s="6">
        <f t="shared" ref="K42:L46" si="4">K43</f>
        <v>10.6</v>
      </c>
      <c r="L42" s="6">
        <f t="shared" si="4"/>
        <v>3.4</v>
      </c>
      <c r="M42" s="6">
        <f>M43</f>
        <v>3.4</v>
      </c>
      <c r="N42" s="6">
        <f t="shared" si="0"/>
        <v>100</v>
      </c>
    </row>
    <row r="43" spans="1:14" ht="27" customHeight="1">
      <c r="A43" s="2">
        <v>28</v>
      </c>
      <c r="B43" s="2">
        <v>807</v>
      </c>
      <c r="C43" s="15" t="s">
        <v>19</v>
      </c>
      <c r="D43" s="16"/>
      <c r="E43" s="16"/>
      <c r="F43" s="16"/>
      <c r="G43" s="17"/>
      <c r="H43" s="5" t="s">
        <v>38</v>
      </c>
      <c r="I43" s="5" t="s">
        <v>20</v>
      </c>
      <c r="J43" s="2"/>
      <c r="K43" s="6">
        <f t="shared" si="4"/>
        <v>10.6</v>
      </c>
      <c r="L43" s="6">
        <f t="shared" si="4"/>
        <v>3.4</v>
      </c>
      <c r="M43" s="6">
        <f>M44</f>
        <v>3.4</v>
      </c>
      <c r="N43" s="6">
        <f t="shared" si="0"/>
        <v>100</v>
      </c>
    </row>
    <row r="44" spans="1:14">
      <c r="A44" s="2">
        <v>29</v>
      </c>
      <c r="B44" s="2">
        <v>807</v>
      </c>
      <c r="C44" s="18" t="s">
        <v>21</v>
      </c>
      <c r="D44" s="19"/>
      <c r="E44" s="19"/>
      <c r="F44" s="19"/>
      <c r="G44" s="20"/>
      <c r="H44" s="5" t="s">
        <v>38</v>
      </c>
      <c r="I44" s="5" t="s">
        <v>22</v>
      </c>
      <c r="J44" s="2"/>
      <c r="K44" s="6">
        <f t="shared" si="4"/>
        <v>10.6</v>
      </c>
      <c r="L44" s="6">
        <f t="shared" si="4"/>
        <v>3.4</v>
      </c>
      <c r="M44" s="6">
        <f>M45</f>
        <v>3.4</v>
      </c>
      <c r="N44" s="6">
        <f t="shared" si="0"/>
        <v>100</v>
      </c>
    </row>
    <row r="45" spans="1:14" ht="66" customHeight="1">
      <c r="A45" s="2">
        <v>30</v>
      </c>
      <c r="B45" s="2">
        <v>807</v>
      </c>
      <c r="C45" s="15" t="s">
        <v>120</v>
      </c>
      <c r="D45" s="16"/>
      <c r="E45" s="16"/>
      <c r="F45" s="16"/>
      <c r="G45" s="17"/>
      <c r="H45" s="5" t="s">
        <v>38</v>
      </c>
      <c r="I45" s="5" t="s">
        <v>39</v>
      </c>
      <c r="J45" s="2"/>
      <c r="K45" s="6">
        <f t="shared" si="4"/>
        <v>10.6</v>
      </c>
      <c r="L45" s="6">
        <f t="shared" si="4"/>
        <v>3.4</v>
      </c>
      <c r="M45" s="6">
        <f>M46</f>
        <v>3.4</v>
      </c>
      <c r="N45" s="6">
        <f t="shared" si="0"/>
        <v>100</v>
      </c>
    </row>
    <row r="46" spans="1:14">
      <c r="A46" s="2">
        <v>31</v>
      </c>
      <c r="B46" s="2">
        <v>807</v>
      </c>
      <c r="C46" s="18" t="s">
        <v>40</v>
      </c>
      <c r="D46" s="19"/>
      <c r="E46" s="19"/>
      <c r="F46" s="19"/>
      <c r="G46" s="20"/>
      <c r="H46" s="5" t="s">
        <v>38</v>
      </c>
      <c r="I46" s="5" t="s">
        <v>39</v>
      </c>
      <c r="J46" s="2">
        <v>500</v>
      </c>
      <c r="K46" s="6">
        <f t="shared" si="4"/>
        <v>10.6</v>
      </c>
      <c r="L46" s="6">
        <f t="shared" si="4"/>
        <v>3.4</v>
      </c>
      <c r="M46" s="6">
        <f>M47</f>
        <v>3.4</v>
      </c>
      <c r="N46" s="6">
        <f t="shared" si="0"/>
        <v>100</v>
      </c>
    </row>
    <row r="47" spans="1:14">
      <c r="A47" s="2">
        <v>32</v>
      </c>
      <c r="B47" s="2">
        <v>807</v>
      </c>
      <c r="C47" s="18" t="s">
        <v>41</v>
      </c>
      <c r="D47" s="19"/>
      <c r="E47" s="19"/>
      <c r="F47" s="19"/>
      <c r="G47" s="20"/>
      <c r="H47" s="5" t="s">
        <v>38</v>
      </c>
      <c r="I47" s="5" t="s">
        <v>39</v>
      </c>
      <c r="J47" s="2">
        <v>540</v>
      </c>
      <c r="K47" s="6">
        <v>10.6</v>
      </c>
      <c r="L47" s="6">
        <v>3.4</v>
      </c>
      <c r="M47" s="6">
        <v>3.4</v>
      </c>
      <c r="N47" s="6">
        <f t="shared" si="0"/>
        <v>100</v>
      </c>
    </row>
    <row r="48" spans="1:14">
      <c r="A48" s="2">
        <v>33</v>
      </c>
      <c r="B48" s="2">
        <v>807</v>
      </c>
      <c r="C48" s="18" t="s">
        <v>42</v>
      </c>
      <c r="D48" s="19"/>
      <c r="E48" s="19"/>
      <c r="F48" s="19"/>
      <c r="G48" s="20"/>
      <c r="H48" s="5" t="s">
        <v>43</v>
      </c>
      <c r="I48" s="5"/>
      <c r="J48" s="2"/>
      <c r="K48" s="6">
        <f t="shared" ref="K48:L52" si="5">K49</f>
        <v>5</v>
      </c>
      <c r="L48" s="6">
        <f t="shared" si="5"/>
        <v>5</v>
      </c>
      <c r="M48" s="6">
        <f>M49</f>
        <v>0</v>
      </c>
      <c r="N48" s="6">
        <f t="shared" si="0"/>
        <v>0</v>
      </c>
    </row>
    <row r="49" spans="1:14" ht="24" customHeight="1">
      <c r="A49" s="2">
        <v>34</v>
      </c>
      <c r="B49" s="2">
        <v>807</v>
      </c>
      <c r="C49" s="15" t="s">
        <v>19</v>
      </c>
      <c r="D49" s="16"/>
      <c r="E49" s="16"/>
      <c r="F49" s="16"/>
      <c r="G49" s="17"/>
      <c r="H49" s="5" t="s">
        <v>43</v>
      </c>
      <c r="I49" s="5" t="s">
        <v>20</v>
      </c>
      <c r="J49" s="2"/>
      <c r="K49" s="6">
        <f t="shared" si="5"/>
        <v>5</v>
      </c>
      <c r="L49" s="6">
        <f t="shared" si="5"/>
        <v>5</v>
      </c>
      <c r="M49" s="6">
        <f>M50</f>
        <v>0</v>
      </c>
      <c r="N49" s="6">
        <f t="shared" si="0"/>
        <v>0</v>
      </c>
    </row>
    <row r="50" spans="1:14">
      <c r="A50" s="2">
        <v>35</v>
      </c>
      <c r="B50" s="2">
        <v>807</v>
      </c>
      <c r="C50" s="18" t="s">
        <v>21</v>
      </c>
      <c r="D50" s="19"/>
      <c r="E50" s="19"/>
      <c r="F50" s="19"/>
      <c r="G50" s="20"/>
      <c r="H50" s="5" t="s">
        <v>43</v>
      </c>
      <c r="I50" s="5" t="s">
        <v>22</v>
      </c>
      <c r="J50" s="2"/>
      <c r="K50" s="6">
        <f t="shared" si="5"/>
        <v>5</v>
      </c>
      <c r="L50" s="6">
        <f t="shared" si="5"/>
        <v>5</v>
      </c>
      <c r="M50" s="6">
        <f>M51</f>
        <v>0</v>
      </c>
      <c r="N50" s="6">
        <f t="shared" si="0"/>
        <v>0</v>
      </c>
    </row>
    <row r="51" spans="1:14" ht="38.25" customHeight="1">
      <c r="A51" s="2">
        <v>36</v>
      </c>
      <c r="B51" s="2">
        <v>807</v>
      </c>
      <c r="C51" s="15" t="s">
        <v>44</v>
      </c>
      <c r="D51" s="16"/>
      <c r="E51" s="16"/>
      <c r="F51" s="16"/>
      <c r="G51" s="17"/>
      <c r="H51" s="5" t="s">
        <v>43</v>
      </c>
      <c r="I51" s="5" t="s">
        <v>45</v>
      </c>
      <c r="J51" s="2"/>
      <c r="K51" s="6">
        <f t="shared" si="5"/>
        <v>5</v>
      </c>
      <c r="L51" s="6">
        <f t="shared" si="5"/>
        <v>5</v>
      </c>
      <c r="M51" s="6">
        <f>M52</f>
        <v>0</v>
      </c>
      <c r="N51" s="6">
        <f t="shared" si="0"/>
        <v>0</v>
      </c>
    </row>
    <row r="52" spans="1:14">
      <c r="A52" s="2">
        <v>37</v>
      </c>
      <c r="B52" s="2">
        <v>807</v>
      </c>
      <c r="C52" s="18" t="s">
        <v>33</v>
      </c>
      <c r="D52" s="19"/>
      <c r="E52" s="19"/>
      <c r="F52" s="19"/>
      <c r="G52" s="20"/>
      <c r="H52" s="5" t="s">
        <v>43</v>
      </c>
      <c r="I52" s="5" t="s">
        <v>45</v>
      </c>
      <c r="J52" s="2">
        <v>800</v>
      </c>
      <c r="K52" s="6">
        <f t="shared" si="5"/>
        <v>5</v>
      </c>
      <c r="L52" s="6">
        <f t="shared" si="5"/>
        <v>5</v>
      </c>
      <c r="M52" s="6">
        <f>M53</f>
        <v>0</v>
      </c>
      <c r="N52" s="6">
        <f t="shared" si="0"/>
        <v>0</v>
      </c>
    </row>
    <row r="53" spans="1:14">
      <c r="A53" s="2">
        <v>38</v>
      </c>
      <c r="B53" s="2">
        <v>807</v>
      </c>
      <c r="C53" s="18" t="s">
        <v>46</v>
      </c>
      <c r="D53" s="19"/>
      <c r="E53" s="19"/>
      <c r="F53" s="19"/>
      <c r="G53" s="20"/>
      <c r="H53" s="5" t="s">
        <v>43</v>
      </c>
      <c r="I53" s="5" t="s">
        <v>45</v>
      </c>
      <c r="J53" s="2">
        <v>870</v>
      </c>
      <c r="K53" s="6">
        <v>5</v>
      </c>
      <c r="L53" s="6">
        <v>5</v>
      </c>
      <c r="M53" s="6">
        <v>0</v>
      </c>
      <c r="N53" s="6">
        <f t="shared" si="0"/>
        <v>0</v>
      </c>
    </row>
    <row r="54" spans="1:14">
      <c r="A54" s="2">
        <v>39</v>
      </c>
      <c r="B54" s="2">
        <v>807</v>
      </c>
      <c r="C54" s="18" t="s">
        <v>47</v>
      </c>
      <c r="D54" s="19"/>
      <c r="E54" s="19"/>
      <c r="F54" s="19"/>
      <c r="G54" s="20"/>
      <c r="H54" s="5" t="s">
        <v>48</v>
      </c>
      <c r="I54" s="5"/>
      <c r="J54" s="2"/>
      <c r="K54" s="6">
        <f t="shared" ref="K54:L58" si="6">K55</f>
        <v>0</v>
      </c>
      <c r="L54" s="6">
        <f t="shared" si="6"/>
        <v>18.8</v>
      </c>
      <c r="M54" s="6">
        <f>M55</f>
        <v>18.8</v>
      </c>
      <c r="N54" s="6">
        <f t="shared" si="0"/>
        <v>100</v>
      </c>
    </row>
    <row r="55" spans="1:14" ht="24.75" customHeight="1">
      <c r="A55" s="2">
        <v>40</v>
      </c>
      <c r="B55" s="2">
        <v>807</v>
      </c>
      <c r="C55" s="15" t="s">
        <v>19</v>
      </c>
      <c r="D55" s="16"/>
      <c r="E55" s="16"/>
      <c r="F55" s="16"/>
      <c r="G55" s="17"/>
      <c r="H55" s="5" t="s">
        <v>48</v>
      </c>
      <c r="I55" s="5" t="s">
        <v>20</v>
      </c>
      <c r="J55" s="2"/>
      <c r="K55" s="6">
        <f t="shared" si="6"/>
        <v>0</v>
      </c>
      <c r="L55" s="6">
        <f t="shared" si="6"/>
        <v>18.8</v>
      </c>
      <c r="M55" s="6">
        <f>M56</f>
        <v>18.8</v>
      </c>
      <c r="N55" s="6">
        <f t="shared" si="0"/>
        <v>100</v>
      </c>
    </row>
    <row r="56" spans="1:14">
      <c r="A56" s="2">
        <v>41</v>
      </c>
      <c r="B56" s="2">
        <v>807</v>
      </c>
      <c r="C56" s="18" t="s">
        <v>21</v>
      </c>
      <c r="D56" s="19"/>
      <c r="E56" s="19"/>
      <c r="F56" s="19"/>
      <c r="G56" s="20"/>
      <c r="H56" s="5" t="s">
        <v>48</v>
      </c>
      <c r="I56" s="5" t="s">
        <v>22</v>
      </c>
      <c r="J56" s="2"/>
      <c r="K56" s="6">
        <f t="shared" si="6"/>
        <v>0</v>
      </c>
      <c r="L56" s="6">
        <f t="shared" si="6"/>
        <v>18.8</v>
      </c>
      <c r="M56" s="6">
        <f>M57</f>
        <v>18.8</v>
      </c>
      <c r="N56" s="6">
        <f t="shared" si="0"/>
        <v>100</v>
      </c>
    </row>
    <row r="57" spans="1:14" ht="64.5" customHeight="1">
      <c r="A57" s="2">
        <v>42</v>
      </c>
      <c r="B57" s="2">
        <v>807</v>
      </c>
      <c r="C57" s="15" t="s">
        <v>114</v>
      </c>
      <c r="D57" s="16"/>
      <c r="E57" s="16"/>
      <c r="F57" s="16"/>
      <c r="G57" s="17"/>
      <c r="H57" s="5" t="s">
        <v>48</v>
      </c>
      <c r="I57" s="5" t="s">
        <v>115</v>
      </c>
      <c r="J57" s="2"/>
      <c r="K57" s="6">
        <f t="shared" si="6"/>
        <v>0</v>
      </c>
      <c r="L57" s="6">
        <f t="shared" si="6"/>
        <v>18.8</v>
      </c>
      <c r="M57" s="6">
        <f>M58</f>
        <v>18.8</v>
      </c>
      <c r="N57" s="6">
        <f t="shared" si="0"/>
        <v>100</v>
      </c>
    </row>
    <row r="58" spans="1:14" ht="27" customHeight="1">
      <c r="A58" s="2">
        <v>43</v>
      </c>
      <c r="B58" s="2">
        <v>807</v>
      </c>
      <c r="C58" s="15" t="s">
        <v>31</v>
      </c>
      <c r="D58" s="16"/>
      <c r="E58" s="16"/>
      <c r="F58" s="16"/>
      <c r="G58" s="17"/>
      <c r="H58" s="5" t="s">
        <v>48</v>
      </c>
      <c r="I58" s="5" t="s">
        <v>115</v>
      </c>
      <c r="J58" s="2">
        <v>200</v>
      </c>
      <c r="K58" s="6">
        <f t="shared" si="6"/>
        <v>0</v>
      </c>
      <c r="L58" s="6">
        <f t="shared" si="6"/>
        <v>18.8</v>
      </c>
      <c r="M58" s="6">
        <f>M59</f>
        <v>18.8</v>
      </c>
      <c r="N58" s="6">
        <f t="shared" si="0"/>
        <v>100</v>
      </c>
    </row>
    <row r="59" spans="1:14" ht="24" customHeight="1">
      <c r="A59" s="2">
        <v>44</v>
      </c>
      <c r="B59" s="2">
        <v>807</v>
      </c>
      <c r="C59" s="15" t="s">
        <v>32</v>
      </c>
      <c r="D59" s="16"/>
      <c r="E59" s="16"/>
      <c r="F59" s="16"/>
      <c r="G59" s="17"/>
      <c r="H59" s="5" t="s">
        <v>48</v>
      </c>
      <c r="I59" s="5" t="s">
        <v>115</v>
      </c>
      <c r="J59" s="2">
        <v>240</v>
      </c>
      <c r="K59" s="6">
        <v>0</v>
      </c>
      <c r="L59" s="6">
        <v>18.8</v>
      </c>
      <c r="M59" s="6">
        <v>18.8</v>
      </c>
      <c r="N59" s="6">
        <f t="shared" si="0"/>
        <v>100</v>
      </c>
    </row>
    <row r="60" spans="1:14">
      <c r="A60" s="2">
        <v>45</v>
      </c>
      <c r="B60" s="2">
        <v>807</v>
      </c>
      <c r="C60" s="18" t="s">
        <v>49</v>
      </c>
      <c r="D60" s="19"/>
      <c r="E60" s="19"/>
      <c r="F60" s="19"/>
      <c r="G60" s="20"/>
      <c r="H60" s="5" t="s">
        <v>50</v>
      </c>
      <c r="I60" s="5"/>
      <c r="J60" s="2"/>
      <c r="K60" s="6">
        <f t="shared" ref="K60:L63" si="7">K61</f>
        <v>123.4</v>
      </c>
      <c r="L60" s="6">
        <f t="shared" si="7"/>
        <v>127.89999999999999</v>
      </c>
      <c r="M60" s="6">
        <f>M61</f>
        <v>112.9</v>
      </c>
      <c r="N60" s="6">
        <f t="shared" si="0"/>
        <v>88.272087568412829</v>
      </c>
    </row>
    <row r="61" spans="1:14">
      <c r="A61" s="2">
        <v>46</v>
      </c>
      <c r="B61" s="2">
        <v>807</v>
      </c>
      <c r="C61" s="18" t="s">
        <v>51</v>
      </c>
      <c r="D61" s="19"/>
      <c r="E61" s="19"/>
      <c r="F61" s="19"/>
      <c r="G61" s="20"/>
      <c r="H61" s="5" t="s">
        <v>52</v>
      </c>
      <c r="I61" s="5"/>
      <c r="J61" s="2"/>
      <c r="K61" s="6">
        <f t="shared" si="7"/>
        <v>123.4</v>
      </c>
      <c r="L61" s="6">
        <f t="shared" si="7"/>
        <v>127.89999999999999</v>
      </c>
      <c r="M61" s="6">
        <f>M62</f>
        <v>112.9</v>
      </c>
      <c r="N61" s="6">
        <f t="shared" si="0"/>
        <v>88.272087568412829</v>
      </c>
    </row>
    <row r="62" spans="1:14" ht="27" customHeight="1">
      <c r="A62" s="2">
        <v>47</v>
      </c>
      <c r="B62" s="2">
        <v>807</v>
      </c>
      <c r="C62" s="15" t="s">
        <v>19</v>
      </c>
      <c r="D62" s="16"/>
      <c r="E62" s="16"/>
      <c r="F62" s="16"/>
      <c r="G62" s="17"/>
      <c r="H62" s="5" t="s">
        <v>52</v>
      </c>
      <c r="I62" s="5" t="s">
        <v>20</v>
      </c>
      <c r="J62" s="2"/>
      <c r="K62" s="6">
        <f t="shared" si="7"/>
        <v>123.4</v>
      </c>
      <c r="L62" s="6">
        <f t="shared" si="7"/>
        <v>127.89999999999999</v>
      </c>
      <c r="M62" s="6">
        <f>M63</f>
        <v>112.9</v>
      </c>
      <c r="N62" s="6">
        <f t="shared" si="0"/>
        <v>88.272087568412829</v>
      </c>
    </row>
    <row r="63" spans="1:14">
      <c r="A63" s="2">
        <v>48</v>
      </c>
      <c r="B63" s="2">
        <v>807</v>
      </c>
      <c r="C63" s="18" t="s">
        <v>21</v>
      </c>
      <c r="D63" s="19"/>
      <c r="E63" s="19"/>
      <c r="F63" s="19"/>
      <c r="G63" s="20"/>
      <c r="H63" s="5" t="s">
        <v>52</v>
      </c>
      <c r="I63" s="5" t="s">
        <v>22</v>
      </c>
      <c r="J63" s="2"/>
      <c r="K63" s="6">
        <f t="shared" si="7"/>
        <v>123.4</v>
      </c>
      <c r="L63" s="6">
        <f t="shared" si="7"/>
        <v>127.89999999999999</v>
      </c>
      <c r="M63" s="6">
        <f>M64</f>
        <v>112.9</v>
      </c>
      <c r="N63" s="6">
        <f t="shared" si="0"/>
        <v>88.272087568412829</v>
      </c>
    </row>
    <row r="64" spans="1:14" ht="49.5" customHeight="1">
      <c r="A64" s="2">
        <v>49</v>
      </c>
      <c r="B64" s="2">
        <v>807</v>
      </c>
      <c r="C64" s="15" t="s">
        <v>53</v>
      </c>
      <c r="D64" s="16"/>
      <c r="E64" s="16"/>
      <c r="F64" s="16"/>
      <c r="G64" s="17"/>
      <c r="H64" s="5" t="s">
        <v>52</v>
      </c>
      <c r="I64" s="5" t="s">
        <v>54</v>
      </c>
      <c r="J64" s="2"/>
      <c r="K64" s="6">
        <f>K65+K67</f>
        <v>123.4</v>
      </c>
      <c r="L64" s="6">
        <f>L65+L67</f>
        <v>127.89999999999999</v>
      </c>
      <c r="M64" s="6">
        <f>M65+M67</f>
        <v>112.9</v>
      </c>
      <c r="N64" s="6">
        <f t="shared" si="0"/>
        <v>88.272087568412829</v>
      </c>
    </row>
    <row r="65" spans="1:14" ht="63" customHeight="1">
      <c r="A65" s="2">
        <v>50</v>
      </c>
      <c r="B65" s="2">
        <v>807</v>
      </c>
      <c r="C65" s="15" t="s">
        <v>25</v>
      </c>
      <c r="D65" s="16"/>
      <c r="E65" s="16"/>
      <c r="F65" s="16"/>
      <c r="G65" s="17"/>
      <c r="H65" s="5" t="s">
        <v>52</v>
      </c>
      <c r="I65" s="5" t="s">
        <v>54</v>
      </c>
      <c r="J65" s="2">
        <v>100</v>
      </c>
      <c r="K65" s="6">
        <f>K66</f>
        <v>103.4</v>
      </c>
      <c r="L65" s="6">
        <f>L66</f>
        <v>110.6</v>
      </c>
      <c r="M65" s="6">
        <f>M66</f>
        <v>106.2</v>
      </c>
      <c r="N65" s="6">
        <f t="shared" si="0"/>
        <v>96.021699819168177</v>
      </c>
    </row>
    <row r="66" spans="1:14" ht="26.25" customHeight="1">
      <c r="A66" s="2">
        <v>51</v>
      </c>
      <c r="B66" s="2">
        <v>807</v>
      </c>
      <c r="C66" s="15" t="s">
        <v>26</v>
      </c>
      <c r="D66" s="16"/>
      <c r="E66" s="16"/>
      <c r="F66" s="16"/>
      <c r="G66" s="17"/>
      <c r="H66" s="5" t="s">
        <v>52</v>
      </c>
      <c r="I66" s="5" t="s">
        <v>54</v>
      </c>
      <c r="J66" s="2">
        <v>120</v>
      </c>
      <c r="K66" s="6">
        <v>103.4</v>
      </c>
      <c r="L66" s="6">
        <v>110.6</v>
      </c>
      <c r="M66" s="6">
        <v>106.2</v>
      </c>
      <c r="N66" s="6">
        <f t="shared" si="0"/>
        <v>96.021699819168177</v>
      </c>
    </row>
    <row r="67" spans="1:14" ht="26.25" customHeight="1">
      <c r="A67" s="2">
        <v>52</v>
      </c>
      <c r="B67" s="2">
        <v>807</v>
      </c>
      <c r="C67" s="15" t="s">
        <v>31</v>
      </c>
      <c r="D67" s="16"/>
      <c r="E67" s="16"/>
      <c r="F67" s="16"/>
      <c r="G67" s="17"/>
      <c r="H67" s="5" t="s">
        <v>52</v>
      </c>
      <c r="I67" s="5" t="s">
        <v>54</v>
      </c>
      <c r="J67" s="2">
        <v>200</v>
      </c>
      <c r="K67" s="6">
        <f>K68</f>
        <v>20</v>
      </c>
      <c r="L67" s="6">
        <f>L68</f>
        <v>17.3</v>
      </c>
      <c r="M67" s="6">
        <f>M68</f>
        <v>6.7</v>
      </c>
      <c r="N67" s="6">
        <f t="shared" si="0"/>
        <v>38.728323699421964</v>
      </c>
    </row>
    <row r="68" spans="1:14" ht="24" customHeight="1">
      <c r="A68" s="2">
        <v>53</v>
      </c>
      <c r="B68" s="2">
        <v>807</v>
      </c>
      <c r="C68" s="15" t="s">
        <v>32</v>
      </c>
      <c r="D68" s="16"/>
      <c r="E68" s="16"/>
      <c r="F68" s="16"/>
      <c r="G68" s="17"/>
      <c r="H68" s="5" t="s">
        <v>52</v>
      </c>
      <c r="I68" s="5" t="s">
        <v>54</v>
      </c>
      <c r="J68" s="2">
        <v>240</v>
      </c>
      <c r="K68" s="6">
        <v>20</v>
      </c>
      <c r="L68" s="6">
        <v>17.3</v>
      </c>
      <c r="M68" s="6">
        <v>6.7</v>
      </c>
      <c r="N68" s="6">
        <f t="shared" si="0"/>
        <v>38.728323699421964</v>
      </c>
    </row>
    <row r="69" spans="1:14" ht="27" customHeight="1">
      <c r="A69" s="2">
        <v>54</v>
      </c>
      <c r="B69" s="2">
        <v>807</v>
      </c>
      <c r="C69" s="15" t="s">
        <v>55</v>
      </c>
      <c r="D69" s="16"/>
      <c r="E69" s="16"/>
      <c r="F69" s="16"/>
      <c r="G69" s="17"/>
      <c r="H69" s="5" t="s">
        <v>56</v>
      </c>
      <c r="I69" s="5"/>
      <c r="J69" s="2"/>
      <c r="K69" s="6">
        <f t="shared" ref="K69:M71" si="8">K70</f>
        <v>60</v>
      </c>
      <c r="L69" s="6">
        <f t="shared" si="8"/>
        <v>153.89999999999998</v>
      </c>
      <c r="M69" s="6">
        <f t="shared" si="8"/>
        <v>153.89999999999998</v>
      </c>
      <c r="N69" s="6">
        <f t="shared" si="0"/>
        <v>100</v>
      </c>
    </row>
    <row r="70" spans="1:14" ht="39" customHeight="1">
      <c r="A70" s="2">
        <v>55</v>
      </c>
      <c r="B70" s="2">
        <v>807</v>
      </c>
      <c r="C70" s="15" t="s">
        <v>57</v>
      </c>
      <c r="D70" s="16"/>
      <c r="E70" s="16"/>
      <c r="F70" s="16"/>
      <c r="G70" s="17"/>
      <c r="H70" s="5" t="s">
        <v>58</v>
      </c>
      <c r="I70" s="5"/>
      <c r="J70" s="2"/>
      <c r="K70" s="6">
        <f t="shared" si="8"/>
        <v>60</v>
      </c>
      <c r="L70" s="6">
        <f t="shared" si="8"/>
        <v>153.89999999999998</v>
      </c>
      <c r="M70" s="6">
        <f t="shared" si="8"/>
        <v>153.89999999999998</v>
      </c>
      <c r="N70" s="6">
        <f t="shared" si="0"/>
        <v>100</v>
      </c>
    </row>
    <row r="71" spans="1:14" ht="38.25" customHeight="1">
      <c r="A71" s="2">
        <v>56</v>
      </c>
      <c r="B71" s="2">
        <v>807</v>
      </c>
      <c r="C71" s="15" t="s">
        <v>121</v>
      </c>
      <c r="D71" s="16"/>
      <c r="E71" s="16"/>
      <c r="F71" s="16"/>
      <c r="G71" s="17"/>
      <c r="H71" s="5" t="s">
        <v>58</v>
      </c>
      <c r="I71" s="5" t="s">
        <v>59</v>
      </c>
      <c r="J71" s="2"/>
      <c r="K71" s="6">
        <f t="shared" si="8"/>
        <v>60</v>
      </c>
      <c r="L71" s="6">
        <f t="shared" si="8"/>
        <v>153.89999999999998</v>
      </c>
      <c r="M71" s="6">
        <f t="shared" si="8"/>
        <v>153.89999999999998</v>
      </c>
      <c r="N71" s="6">
        <f t="shared" si="0"/>
        <v>100</v>
      </c>
    </row>
    <row r="72" spans="1:14" ht="25.5" customHeight="1">
      <c r="A72" s="2">
        <v>57</v>
      </c>
      <c r="B72" s="2">
        <v>807</v>
      </c>
      <c r="C72" s="15" t="s">
        <v>122</v>
      </c>
      <c r="D72" s="16"/>
      <c r="E72" s="16"/>
      <c r="F72" s="16"/>
      <c r="G72" s="17"/>
      <c r="H72" s="5" t="s">
        <v>58</v>
      </c>
      <c r="I72" s="5" t="s">
        <v>60</v>
      </c>
      <c r="J72" s="2"/>
      <c r="K72" s="6">
        <f>K73+K76</f>
        <v>60</v>
      </c>
      <c r="L72" s="6">
        <f>L73+L76</f>
        <v>153.89999999999998</v>
      </c>
      <c r="M72" s="6">
        <f>M73+M76</f>
        <v>153.89999999999998</v>
      </c>
      <c r="N72" s="6">
        <f t="shared" si="0"/>
        <v>100</v>
      </c>
    </row>
    <row r="73" spans="1:14" ht="91.5" customHeight="1">
      <c r="A73" s="2">
        <v>58</v>
      </c>
      <c r="B73" s="2">
        <v>807</v>
      </c>
      <c r="C73" s="15" t="s">
        <v>123</v>
      </c>
      <c r="D73" s="16"/>
      <c r="E73" s="16"/>
      <c r="F73" s="16"/>
      <c r="G73" s="17"/>
      <c r="H73" s="5" t="s">
        <v>58</v>
      </c>
      <c r="I73" s="5" t="s">
        <v>61</v>
      </c>
      <c r="J73" s="2"/>
      <c r="K73" s="6">
        <f t="shared" ref="K73:M74" si="9">K74</f>
        <v>0</v>
      </c>
      <c r="L73" s="6">
        <f t="shared" si="9"/>
        <v>93.6</v>
      </c>
      <c r="M73" s="6">
        <f t="shared" si="9"/>
        <v>93.6</v>
      </c>
      <c r="N73" s="6">
        <f t="shared" si="0"/>
        <v>100</v>
      </c>
    </row>
    <row r="74" spans="1:14" ht="25.5" customHeight="1">
      <c r="A74" s="2">
        <v>59</v>
      </c>
      <c r="B74" s="2">
        <v>807</v>
      </c>
      <c r="C74" s="15" t="s">
        <v>31</v>
      </c>
      <c r="D74" s="16"/>
      <c r="E74" s="16"/>
      <c r="F74" s="16"/>
      <c r="G74" s="17"/>
      <c r="H74" s="5" t="s">
        <v>58</v>
      </c>
      <c r="I74" s="5" t="s">
        <v>61</v>
      </c>
      <c r="J74" s="2">
        <v>200</v>
      </c>
      <c r="K74" s="6">
        <f t="shared" si="9"/>
        <v>0</v>
      </c>
      <c r="L74" s="6">
        <f t="shared" si="9"/>
        <v>93.6</v>
      </c>
      <c r="M74" s="6">
        <f t="shared" si="9"/>
        <v>93.6</v>
      </c>
      <c r="N74" s="6">
        <f t="shared" si="0"/>
        <v>100</v>
      </c>
    </row>
    <row r="75" spans="1:14" ht="26.25" customHeight="1">
      <c r="A75" s="2">
        <v>60</v>
      </c>
      <c r="B75" s="2">
        <v>807</v>
      </c>
      <c r="C75" s="15" t="s">
        <v>32</v>
      </c>
      <c r="D75" s="16"/>
      <c r="E75" s="16"/>
      <c r="F75" s="16"/>
      <c r="G75" s="17"/>
      <c r="H75" s="5" t="s">
        <v>58</v>
      </c>
      <c r="I75" s="5" t="s">
        <v>61</v>
      </c>
      <c r="J75" s="2">
        <v>240</v>
      </c>
      <c r="K75" s="6">
        <v>0</v>
      </c>
      <c r="L75" s="6">
        <v>93.6</v>
      </c>
      <c r="M75" s="6">
        <v>93.6</v>
      </c>
      <c r="N75" s="6">
        <f t="shared" si="0"/>
        <v>100</v>
      </c>
    </row>
    <row r="76" spans="1:14" ht="76.5" customHeight="1">
      <c r="A76" s="2">
        <v>61</v>
      </c>
      <c r="B76" s="2">
        <v>807</v>
      </c>
      <c r="C76" s="15" t="s">
        <v>124</v>
      </c>
      <c r="D76" s="16"/>
      <c r="E76" s="16"/>
      <c r="F76" s="16"/>
      <c r="G76" s="17"/>
      <c r="H76" s="5" t="s">
        <v>58</v>
      </c>
      <c r="I76" s="5" t="s">
        <v>62</v>
      </c>
      <c r="J76" s="2"/>
      <c r="K76" s="6">
        <f t="shared" ref="K76:M77" si="10">K77</f>
        <v>60</v>
      </c>
      <c r="L76" s="6">
        <f t="shared" si="10"/>
        <v>60.3</v>
      </c>
      <c r="M76" s="6">
        <f t="shared" si="10"/>
        <v>60.3</v>
      </c>
      <c r="N76" s="6">
        <f t="shared" si="0"/>
        <v>100</v>
      </c>
    </row>
    <row r="77" spans="1:14" ht="24.75" customHeight="1">
      <c r="A77" s="2">
        <v>62</v>
      </c>
      <c r="B77" s="2">
        <v>807</v>
      </c>
      <c r="C77" s="15" t="s">
        <v>31</v>
      </c>
      <c r="D77" s="16"/>
      <c r="E77" s="16"/>
      <c r="F77" s="16"/>
      <c r="G77" s="17"/>
      <c r="H77" s="5" t="s">
        <v>58</v>
      </c>
      <c r="I77" s="5" t="s">
        <v>62</v>
      </c>
      <c r="J77" s="2">
        <v>200</v>
      </c>
      <c r="K77" s="6">
        <f t="shared" si="10"/>
        <v>60</v>
      </c>
      <c r="L77" s="6">
        <f t="shared" si="10"/>
        <v>60.3</v>
      </c>
      <c r="M77" s="6">
        <f t="shared" si="10"/>
        <v>60.3</v>
      </c>
      <c r="N77" s="6">
        <f t="shared" si="0"/>
        <v>100</v>
      </c>
    </row>
    <row r="78" spans="1:14" ht="26.25" customHeight="1">
      <c r="A78" s="2">
        <v>63</v>
      </c>
      <c r="B78" s="2">
        <v>807</v>
      </c>
      <c r="C78" s="15" t="s">
        <v>32</v>
      </c>
      <c r="D78" s="16"/>
      <c r="E78" s="16"/>
      <c r="F78" s="16"/>
      <c r="G78" s="17"/>
      <c r="H78" s="5" t="s">
        <v>58</v>
      </c>
      <c r="I78" s="5" t="s">
        <v>62</v>
      </c>
      <c r="J78" s="2">
        <v>240</v>
      </c>
      <c r="K78" s="6">
        <v>60</v>
      </c>
      <c r="L78" s="6">
        <v>60.3</v>
      </c>
      <c r="M78" s="6">
        <v>60.3</v>
      </c>
      <c r="N78" s="6">
        <f t="shared" si="0"/>
        <v>100</v>
      </c>
    </row>
    <row r="79" spans="1:14">
      <c r="A79" s="2">
        <v>64</v>
      </c>
      <c r="B79" s="2">
        <v>807</v>
      </c>
      <c r="C79" s="18" t="s">
        <v>65</v>
      </c>
      <c r="D79" s="19"/>
      <c r="E79" s="19"/>
      <c r="F79" s="19"/>
      <c r="G79" s="20"/>
      <c r="H79" s="5" t="s">
        <v>66</v>
      </c>
      <c r="I79" s="5"/>
      <c r="J79" s="2"/>
      <c r="K79" s="6">
        <f t="shared" ref="K79:L81" si="11">K80</f>
        <v>659.8</v>
      </c>
      <c r="L79" s="6">
        <f t="shared" si="11"/>
        <v>1580.1</v>
      </c>
      <c r="M79" s="6">
        <f>M80</f>
        <v>1258.8</v>
      </c>
      <c r="N79" s="6">
        <f t="shared" ref="N79:N136" si="12">M79*100/L79</f>
        <v>79.665843933928244</v>
      </c>
    </row>
    <row r="80" spans="1:14">
      <c r="A80" s="2">
        <v>65</v>
      </c>
      <c r="B80" s="2">
        <v>807</v>
      </c>
      <c r="C80" s="18" t="s">
        <v>67</v>
      </c>
      <c r="D80" s="19"/>
      <c r="E80" s="19"/>
      <c r="F80" s="19"/>
      <c r="G80" s="20"/>
      <c r="H80" s="5" t="s">
        <v>68</v>
      </c>
      <c r="I80" s="5"/>
      <c r="J80" s="2"/>
      <c r="K80" s="6">
        <f t="shared" si="11"/>
        <v>659.8</v>
      </c>
      <c r="L80" s="6">
        <f t="shared" si="11"/>
        <v>1580.1</v>
      </c>
      <c r="M80" s="6">
        <f>M81</f>
        <v>1258.8</v>
      </c>
      <c r="N80" s="6">
        <f t="shared" si="12"/>
        <v>79.665843933928244</v>
      </c>
    </row>
    <row r="81" spans="1:14" ht="38.25" customHeight="1">
      <c r="A81" s="2">
        <v>66</v>
      </c>
      <c r="B81" s="2">
        <v>807</v>
      </c>
      <c r="C81" s="15" t="s">
        <v>121</v>
      </c>
      <c r="D81" s="16"/>
      <c r="E81" s="16"/>
      <c r="F81" s="16"/>
      <c r="G81" s="17"/>
      <c r="H81" s="5" t="s">
        <v>68</v>
      </c>
      <c r="I81" s="5" t="s">
        <v>59</v>
      </c>
      <c r="J81" s="2"/>
      <c r="K81" s="6">
        <f t="shared" si="11"/>
        <v>659.8</v>
      </c>
      <c r="L81" s="6">
        <f t="shared" si="11"/>
        <v>1580.1</v>
      </c>
      <c r="M81" s="6">
        <f>M82</f>
        <v>1258.8</v>
      </c>
      <c r="N81" s="6">
        <f t="shared" si="12"/>
        <v>79.665843933928244</v>
      </c>
    </row>
    <row r="82" spans="1:14" ht="40.5" customHeight="1">
      <c r="A82" s="2">
        <v>67</v>
      </c>
      <c r="B82" s="2">
        <v>807</v>
      </c>
      <c r="C82" s="15" t="s">
        <v>125</v>
      </c>
      <c r="D82" s="16"/>
      <c r="E82" s="16"/>
      <c r="F82" s="16"/>
      <c r="G82" s="17"/>
      <c r="H82" s="5" t="s">
        <v>68</v>
      </c>
      <c r="I82" s="5" t="s">
        <v>69</v>
      </c>
      <c r="J82" s="2"/>
      <c r="K82" s="6">
        <f>K83+K86+K89+K92</f>
        <v>659.8</v>
      </c>
      <c r="L82" s="6">
        <f>L83+L86+L89+L92</f>
        <v>1580.1</v>
      </c>
      <c r="M82" s="6">
        <f>M83+M86+M89+M92</f>
        <v>1258.8</v>
      </c>
      <c r="N82" s="6">
        <f t="shared" si="12"/>
        <v>79.665843933928244</v>
      </c>
    </row>
    <row r="83" spans="1:14" ht="91.5" customHeight="1">
      <c r="A83" s="2">
        <v>68</v>
      </c>
      <c r="B83" s="2">
        <v>807</v>
      </c>
      <c r="C83" s="15" t="s">
        <v>126</v>
      </c>
      <c r="D83" s="16"/>
      <c r="E83" s="16"/>
      <c r="F83" s="16"/>
      <c r="G83" s="17"/>
      <c r="H83" s="5" t="s">
        <v>68</v>
      </c>
      <c r="I83" s="5" t="s">
        <v>116</v>
      </c>
      <c r="J83" s="2"/>
      <c r="K83" s="6">
        <f t="shared" ref="K83:M84" si="13">K84</f>
        <v>0</v>
      </c>
      <c r="L83" s="6">
        <f t="shared" si="13"/>
        <v>238.4</v>
      </c>
      <c r="M83" s="6">
        <f t="shared" si="13"/>
        <v>238.4</v>
      </c>
      <c r="N83" s="6">
        <f t="shared" si="12"/>
        <v>100</v>
      </c>
    </row>
    <row r="84" spans="1:14" ht="25.5" customHeight="1">
      <c r="A84" s="2">
        <v>69</v>
      </c>
      <c r="B84" s="2">
        <v>807</v>
      </c>
      <c r="C84" s="15" t="s">
        <v>31</v>
      </c>
      <c r="D84" s="16"/>
      <c r="E84" s="16"/>
      <c r="F84" s="16"/>
      <c r="G84" s="17"/>
      <c r="H84" s="5" t="s">
        <v>68</v>
      </c>
      <c r="I84" s="5" t="s">
        <v>116</v>
      </c>
      <c r="J84" s="2">
        <v>200</v>
      </c>
      <c r="K84" s="6">
        <f t="shared" si="13"/>
        <v>0</v>
      </c>
      <c r="L84" s="6">
        <f t="shared" si="13"/>
        <v>238.4</v>
      </c>
      <c r="M84" s="6">
        <f>M85</f>
        <v>238.4</v>
      </c>
      <c r="N84" s="6">
        <f t="shared" si="12"/>
        <v>100</v>
      </c>
    </row>
    <row r="85" spans="1:14" ht="25.5" customHeight="1">
      <c r="A85" s="2">
        <v>70</v>
      </c>
      <c r="B85" s="2">
        <v>807</v>
      </c>
      <c r="C85" s="15" t="s">
        <v>32</v>
      </c>
      <c r="D85" s="16"/>
      <c r="E85" s="16"/>
      <c r="F85" s="16"/>
      <c r="G85" s="17"/>
      <c r="H85" s="5" t="s">
        <v>68</v>
      </c>
      <c r="I85" s="5" t="s">
        <v>116</v>
      </c>
      <c r="J85" s="2">
        <v>240</v>
      </c>
      <c r="K85" s="6">
        <v>0</v>
      </c>
      <c r="L85" s="6">
        <v>238.4</v>
      </c>
      <c r="M85" s="6">
        <v>238.4</v>
      </c>
      <c r="N85" s="6">
        <f t="shared" si="12"/>
        <v>100</v>
      </c>
    </row>
    <row r="86" spans="1:14" ht="101.25" customHeight="1">
      <c r="A86" s="2">
        <v>71</v>
      </c>
      <c r="B86" s="2">
        <v>807</v>
      </c>
      <c r="C86" s="15" t="s">
        <v>119</v>
      </c>
      <c r="D86" s="16"/>
      <c r="E86" s="16"/>
      <c r="F86" s="16"/>
      <c r="G86" s="17"/>
      <c r="H86" s="5" t="s">
        <v>68</v>
      </c>
      <c r="I86" s="5" t="s">
        <v>70</v>
      </c>
      <c r="J86" s="2"/>
      <c r="K86" s="6">
        <f t="shared" ref="K86:M87" si="14">K87</f>
        <v>0</v>
      </c>
      <c r="L86" s="6">
        <f t="shared" si="14"/>
        <v>599.79999999999995</v>
      </c>
      <c r="M86" s="6">
        <f t="shared" si="14"/>
        <v>599.79999999999995</v>
      </c>
      <c r="N86" s="6">
        <f t="shared" si="12"/>
        <v>100</v>
      </c>
    </row>
    <row r="87" spans="1:14" ht="27" customHeight="1">
      <c r="A87" s="2">
        <v>72</v>
      </c>
      <c r="B87" s="2">
        <v>807</v>
      </c>
      <c r="C87" s="15" t="s">
        <v>31</v>
      </c>
      <c r="D87" s="16"/>
      <c r="E87" s="16"/>
      <c r="F87" s="16"/>
      <c r="G87" s="17"/>
      <c r="H87" s="5" t="s">
        <v>68</v>
      </c>
      <c r="I87" s="5" t="s">
        <v>70</v>
      </c>
      <c r="J87" s="2">
        <v>200</v>
      </c>
      <c r="K87" s="6">
        <f t="shared" si="14"/>
        <v>0</v>
      </c>
      <c r="L87" s="6">
        <f t="shared" si="14"/>
        <v>599.79999999999995</v>
      </c>
      <c r="M87" s="6">
        <f t="shared" si="14"/>
        <v>599.79999999999995</v>
      </c>
      <c r="N87" s="6">
        <f t="shared" si="12"/>
        <v>100</v>
      </c>
    </row>
    <row r="88" spans="1:14" ht="27" customHeight="1">
      <c r="A88" s="2">
        <v>73</v>
      </c>
      <c r="B88" s="2">
        <v>807</v>
      </c>
      <c r="C88" s="15" t="s">
        <v>32</v>
      </c>
      <c r="D88" s="16"/>
      <c r="E88" s="16"/>
      <c r="F88" s="16"/>
      <c r="G88" s="17"/>
      <c r="H88" s="5" t="s">
        <v>68</v>
      </c>
      <c r="I88" s="5" t="s">
        <v>70</v>
      </c>
      <c r="J88" s="2">
        <v>240</v>
      </c>
      <c r="K88" s="6">
        <v>0</v>
      </c>
      <c r="L88" s="6">
        <v>599.79999999999995</v>
      </c>
      <c r="M88" s="6">
        <v>599.79999999999995</v>
      </c>
      <c r="N88" s="6">
        <f t="shared" si="12"/>
        <v>100</v>
      </c>
    </row>
    <row r="89" spans="1:14" ht="87.75" customHeight="1">
      <c r="A89" s="2">
        <v>74</v>
      </c>
      <c r="B89" s="2">
        <v>807</v>
      </c>
      <c r="C89" s="15" t="s">
        <v>127</v>
      </c>
      <c r="D89" s="16"/>
      <c r="E89" s="16"/>
      <c r="F89" s="16"/>
      <c r="G89" s="17"/>
      <c r="H89" s="5" t="s">
        <v>68</v>
      </c>
      <c r="I89" s="5" t="s">
        <v>71</v>
      </c>
      <c r="J89" s="2"/>
      <c r="K89" s="6">
        <f t="shared" ref="K89:M90" si="15">K90</f>
        <v>659.8</v>
      </c>
      <c r="L89" s="6">
        <f t="shared" si="15"/>
        <v>666.5</v>
      </c>
      <c r="M89" s="6">
        <f t="shared" si="15"/>
        <v>345.2</v>
      </c>
      <c r="N89" s="6">
        <f t="shared" si="12"/>
        <v>51.792948237059264</v>
      </c>
    </row>
    <row r="90" spans="1:14" ht="27" customHeight="1">
      <c r="A90" s="2">
        <v>75</v>
      </c>
      <c r="B90" s="2">
        <v>807</v>
      </c>
      <c r="C90" s="15" t="s">
        <v>31</v>
      </c>
      <c r="D90" s="16"/>
      <c r="E90" s="16"/>
      <c r="F90" s="16"/>
      <c r="G90" s="17"/>
      <c r="H90" s="5" t="s">
        <v>68</v>
      </c>
      <c r="I90" s="5" t="s">
        <v>71</v>
      </c>
      <c r="J90" s="2">
        <v>200</v>
      </c>
      <c r="K90" s="6">
        <f t="shared" si="15"/>
        <v>659.8</v>
      </c>
      <c r="L90" s="6">
        <f t="shared" si="15"/>
        <v>666.5</v>
      </c>
      <c r="M90" s="6">
        <f t="shared" si="15"/>
        <v>345.2</v>
      </c>
      <c r="N90" s="6">
        <f t="shared" si="12"/>
        <v>51.792948237059264</v>
      </c>
    </row>
    <row r="91" spans="1:14" ht="26.25" customHeight="1">
      <c r="A91" s="2">
        <v>76</v>
      </c>
      <c r="B91" s="2">
        <v>807</v>
      </c>
      <c r="C91" s="15" t="s">
        <v>32</v>
      </c>
      <c r="D91" s="16"/>
      <c r="E91" s="16"/>
      <c r="F91" s="16"/>
      <c r="G91" s="17"/>
      <c r="H91" s="5" t="s">
        <v>68</v>
      </c>
      <c r="I91" s="5" t="s">
        <v>71</v>
      </c>
      <c r="J91" s="2">
        <v>240</v>
      </c>
      <c r="K91" s="6">
        <v>659.8</v>
      </c>
      <c r="L91" s="6">
        <v>666.5</v>
      </c>
      <c r="M91" s="6">
        <v>345.2</v>
      </c>
      <c r="N91" s="6">
        <f t="shared" si="12"/>
        <v>51.792948237059264</v>
      </c>
    </row>
    <row r="92" spans="1:14" ht="93.75" customHeight="1">
      <c r="A92" s="2">
        <v>77</v>
      </c>
      <c r="B92" s="2">
        <v>807</v>
      </c>
      <c r="C92" s="15" t="s">
        <v>118</v>
      </c>
      <c r="D92" s="16"/>
      <c r="E92" s="16"/>
      <c r="F92" s="16"/>
      <c r="G92" s="17"/>
      <c r="H92" s="5" t="s">
        <v>68</v>
      </c>
      <c r="I92" s="5" t="s">
        <v>117</v>
      </c>
      <c r="J92" s="2"/>
      <c r="K92" s="6">
        <f t="shared" ref="K92:M93" si="16">K93</f>
        <v>0</v>
      </c>
      <c r="L92" s="6">
        <f t="shared" si="16"/>
        <v>75.400000000000006</v>
      </c>
      <c r="M92" s="6">
        <f t="shared" si="16"/>
        <v>75.400000000000006</v>
      </c>
      <c r="N92" s="6">
        <f t="shared" si="12"/>
        <v>100</v>
      </c>
    </row>
    <row r="93" spans="1:14" ht="25.5" customHeight="1">
      <c r="A93" s="2">
        <v>78</v>
      </c>
      <c r="B93" s="2">
        <v>807</v>
      </c>
      <c r="C93" s="15" t="s">
        <v>31</v>
      </c>
      <c r="D93" s="16"/>
      <c r="E93" s="16"/>
      <c r="F93" s="16"/>
      <c r="G93" s="17"/>
      <c r="H93" s="5" t="s">
        <v>68</v>
      </c>
      <c r="I93" s="5" t="s">
        <v>117</v>
      </c>
      <c r="J93" s="2">
        <v>200</v>
      </c>
      <c r="K93" s="6">
        <f t="shared" si="16"/>
        <v>0</v>
      </c>
      <c r="L93" s="6">
        <f t="shared" si="16"/>
        <v>75.400000000000006</v>
      </c>
      <c r="M93" s="6">
        <f t="shared" si="16"/>
        <v>75.400000000000006</v>
      </c>
      <c r="N93" s="6">
        <f t="shared" si="12"/>
        <v>100</v>
      </c>
    </row>
    <row r="94" spans="1:14" ht="27.75" customHeight="1">
      <c r="A94" s="2">
        <v>79</v>
      </c>
      <c r="B94" s="2">
        <v>807</v>
      </c>
      <c r="C94" s="15" t="s">
        <v>32</v>
      </c>
      <c r="D94" s="16"/>
      <c r="E94" s="16"/>
      <c r="F94" s="16"/>
      <c r="G94" s="17"/>
      <c r="H94" s="5" t="s">
        <v>68</v>
      </c>
      <c r="I94" s="5" t="s">
        <v>117</v>
      </c>
      <c r="J94" s="2">
        <v>240</v>
      </c>
      <c r="K94" s="6">
        <v>0</v>
      </c>
      <c r="L94" s="6">
        <v>75.400000000000006</v>
      </c>
      <c r="M94" s="6">
        <v>75.400000000000006</v>
      </c>
      <c r="N94" s="6">
        <f t="shared" si="12"/>
        <v>100</v>
      </c>
    </row>
    <row r="95" spans="1:14">
      <c r="A95" s="2">
        <v>80</v>
      </c>
      <c r="B95" s="2">
        <v>807</v>
      </c>
      <c r="C95" s="18" t="s">
        <v>72</v>
      </c>
      <c r="D95" s="19"/>
      <c r="E95" s="19"/>
      <c r="F95" s="19"/>
      <c r="G95" s="20"/>
      <c r="H95" s="5" t="s">
        <v>73</v>
      </c>
      <c r="I95" s="5"/>
      <c r="J95" s="2"/>
      <c r="K95" s="6">
        <f>K96+K102</f>
        <v>1058.5999999999999</v>
      </c>
      <c r="L95" s="6">
        <f>L96+L102</f>
        <v>2275.4</v>
      </c>
      <c r="M95" s="6">
        <f>M96+M102</f>
        <v>1885.3</v>
      </c>
      <c r="N95" s="6">
        <f t="shared" si="12"/>
        <v>82.855761624329787</v>
      </c>
    </row>
    <row r="96" spans="1:14">
      <c r="A96" s="2">
        <v>81</v>
      </c>
      <c r="B96" s="2">
        <v>807</v>
      </c>
      <c r="C96" s="18" t="s">
        <v>74</v>
      </c>
      <c r="D96" s="19"/>
      <c r="E96" s="19"/>
      <c r="F96" s="19"/>
      <c r="G96" s="20"/>
      <c r="H96" s="5" t="s">
        <v>75</v>
      </c>
      <c r="I96" s="5"/>
      <c r="J96" s="2"/>
      <c r="K96" s="6">
        <f t="shared" ref="K96:L100" si="17">K97</f>
        <v>120</v>
      </c>
      <c r="L96" s="6">
        <f t="shared" si="17"/>
        <v>329.8</v>
      </c>
      <c r="M96" s="6">
        <f>M97</f>
        <v>89.2</v>
      </c>
      <c r="N96" s="6">
        <f t="shared" si="12"/>
        <v>27.046694966646452</v>
      </c>
    </row>
    <row r="97" spans="1:14" ht="24.75" customHeight="1">
      <c r="A97" s="2">
        <v>82</v>
      </c>
      <c r="B97" s="2">
        <v>807</v>
      </c>
      <c r="C97" s="15" t="s">
        <v>19</v>
      </c>
      <c r="D97" s="16"/>
      <c r="E97" s="16"/>
      <c r="F97" s="16"/>
      <c r="G97" s="17"/>
      <c r="H97" s="5" t="s">
        <v>75</v>
      </c>
      <c r="I97" s="5" t="s">
        <v>20</v>
      </c>
      <c r="J97" s="2"/>
      <c r="K97" s="6">
        <f t="shared" si="17"/>
        <v>120</v>
      </c>
      <c r="L97" s="6">
        <f t="shared" si="17"/>
        <v>329.8</v>
      </c>
      <c r="M97" s="6">
        <f>M98</f>
        <v>89.2</v>
      </c>
      <c r="N97" s="6">
        <f t="shared" si="12"/>
        <v>27.046694966646452</v>
      </c>
    </row>
    <row r="98" spans="1:14">
      <c r="A98" s="2">
        <v>83</v>
      </c>
      <c r="B98" s="2">
        <v>807</v>
      </c>
      <c r="C98" s="18" t="s">
        <v>21</v>
      </c>
      <c r="D98" s="19"/>
      <c r="E98" s="19"/>
      <c r="F98" s="19"/>
      <c r="G98" s="20"/>
      <c r="H98" s="5" t="s">
        <v>75</v>
      </c>
      <c r="I98" s="5" t="s">
        <v>22</v>
      </c>
      <c r="J98" s="2"/>
      <c r="K98" s="6">
        <f t="shared" si="17"/>
        <v>120</v>
      </c>
      <c r="L98" s="6">
        <f t="shared" si="17"/>
        <v>329.8</v>
      </c>
      <c r="M98" s="6">
        <f>M99</f>
        <v>89.2</v>
      </c>
      <c r="N98" s="6">
        <f t="shared" si="12"/>
        <v>27.046694966646452</v>
      </c>
    </row>
    <row r="99" spans="1:14" ht="51.75" customHeight="1">
      <c r="A99" s="2">
        <v>84</v>
      </c>
      <c r="B99" s="2">
        <v>807</v>
      </c>
      <c r="C99" s="15" t="s">
        <v>76</v>
      </c>
      <c r="D99" s="16"/>
      <c r="E99" s="16"/>
      <c r="F99" s="16"/>
      <c r="G99" s="17"/>
      <c r="H99" s="5" t="s">
        <v>75</v>
      </c>
      <c r="I99" s="5" t="s">
        <v>77</v>
      </c>
      <c r="J99" s="2"/>
      <c r="K99" s="6">
        <f t="shared" si="17"/>
        <v>120</v>
      </c>
      <c r="L99" s="6">
        <f t="shared" si="17"/>
        <v>329.8</v>
      </c>
      <c r="M99" s="6">
        <f>M100</f>
        <v>89.2</v>
      </c>
      <c r="N99" s="6">
        <f t="shared" si="12"/>
        <v>27.046694966646452</v>
      </c>
    </row>
    <row r="100" spans="1:14" ht="25.5" customHeight="1">
      <c r="A100" s="2">
        <v>85</v>
      </c>
      <c r="B100" s="2">
        <v>807</v>
      </c>
      <c r="C100" s="15" t="s">
        <v>31</v>
      </c>
      <c r="D100" s="16"/>
      <c r="E100" s="16"/>
      <c r="F100" s="16"/>
      <c r="G100" s="17"/>
      <c r="H100" s="5" t="s">
        <v>75</v>
      </c>
      <c r="I100" s="5" t="s">
        <v>77</v>
      </c>
      <c r="J100" s="2">
        <v>200</v>
      </c>
      <c r="K100" s="6">
        <f t="shared" si="17"/>
        <v>120</v>
      </c>
      <c r="L100" s="6">
        <f t="shared" si="17"/>
        <v>329.8</v>
      </c>
      <c r="M100" s="6">
        <f>M101</f>
        <v>89.2</v>
      </c>
      <c r="N100" s="6">
        <f t="shared" si="12"/>
        <v>27.046694966646452</v>
      </c>
    </row>
    <row r="101" spans="1:14" ht="24.75" customHeight="1">
      <c r="A101" s="2">
        <v>86</v>
      </c>
      <c r="B101" s="2">
        <v>807</v>
      </c>
      <c r="C101" s="15" t="s">
        <v>32</v>
      </c>
      <c r="D101" s="16"/>
      <c r="E101" s="16"/>
      <c r="F101" s="16"/>
      <c r="G101" s="17"/>
      <c r="H101" s="5" t="s">
        <v>75</v>
      </c>
      <c r="I101" s="5" t="s">
        <v>77</v>
      </c>
      <c r="J101" s="2">
        <v>240</v>
      </c>
      <c r="K101" s="6">
        <v>120</v>
      </c>
      <c r="L101" s="6">
        <v>329.8</v>
      </c>
      <c r="M101" s="6">
        <v>89.2</v>
      </c>
      <c r="N101" s="6">
        <f t="shared" si="12"/>
        <v>27.046694966646452</v>
      </c>
    </row>
    <row r="102" spans="1:14">
      <c r="A102" s="2">
        <v>87</v>
      </c>
      <c r="B102" s="2">
        <v>807</v>
      </c>
      <c r="C102" s="18" t="s">
        <v>78</v>
      </c>
      <c r="D102" s="19"/>
      <c r="E102" s="19"/>
      <c r="F102" s="19"/>
      <c r="G102" s="20"/>
      <c r="H102" s="5" t="s">
        <v>79</v>
      </c>
      <c r="I102" s="5"/>
      <c r="J102" s="2"/>
      <c r="K102" s="6">
        <f>K103+K120</f>
        <v>938.6</v>
      </c>
      <c r="L102" s="6">
        <f>L103+L120</f>
        <v>1945.6</v>
      </c>
      <c r="M102" s="6">
        <f>M103+M120</f>
        <v>1796.1</v>
      </c>
      <c r="N102" s="6">
        <f t="shared" si="12"/>
        <v>92.31599506578948</v>
      </c>
    </row>
    <row r="103" spans="1:14" ht="37.5" customHeight="1">
      <c r="A103" s="2">
        <v>88</v>
      </c>
      <c r="B103" s="2">
        <v>807</v>
      </c>
      <c r="C103" s="15" t="s">
        <v>121</v>
      </c>
      <c r="D103" s="16"/>
      <c r="E103" s="16"/>
      <c r="F103" s="16"/>
      <c r="G103" s="17"/>
      <c r="H103" s="5" t="s">
        <v>79</v>
      </c>
      <c r="I103" s="5" t="s">
        <v>59</v>
      </c>
      <c r="J103" s="2"/>
      <c r="K103" s="6">
        <f>K104+K116</f>
        <v>938.6</v>
      </c>
      <c r="L103" s="6">
        <f>L104+L116</f>
        <v>1159.3</v>
      </c>
      <c r="M103" s="6">
        <f>M104+M116</f>
        <v>1009.8</v>
      </c>
      <c r="N103" s="6">
        <f t="shared" si="12"/>
        <v>87.104287069783496</v>
      </c>
    </row>
    <row r="104" spans="1:14" ht="26.25" customHeight="1">
      <c r="A104" s="2">
        <v>89</v>
      </c>
      <c r="B104" s="2">
        <v>807</v>
      </c>
      <c r="C104" s="15" t="s">
        <v>128</v>
      </c>
      <c r="D104" s="16"/>
      <c r="E104" s="16"/>
      <c r="F104" s="16"/>
      <c r="G104" s="17"/>
      <c r="H104" s="5" t="s">
        <v>79</v>
      </c>
      <c r="I104" s="5" t="s">
        <v>80</v>
      </c>
      <c r="J104" s="2"/>
      <c r="K104" s="6">
        <f>K105+K108+K113</f>
        <v>288.60000000000002</v>
      </c>
      <c r="L104" s="6">
        <f>L105+L108+L113</f>
        <v>551.29999999999995</v>
      </c>
      <c r="M104" s="6">
        <f>M105+M108+M113</f>
        <v>507.2</v>
      </c>
      <c r="N104" s="6">
        <f t="shared" si="12"/>
        <v>92.00072555777254</v>
      </c>
    </row>
    <row r="105" spans="1:14" ht="63" customHeight="1">
      <c r="A105" s="2">
        <v>90</v>
      </c>
      <c r="B105" s="2">
        <v>807</v>
      </c>
      <c r="C105" s="15" t="s">
        <v>129</v>
      </c>
      <c r="D105" s="16"/>
      <c r="E105" s="16"/>
      <c r="F105" s="16"/>
      <c r="G105" s="17"/>
      <c r="H105" s="5" t="s">
        <v>79</v>
      </c>
      <c r="I105" s="5" t="s">
        <v>81</v>
      </c>
      <c r="J105" s="2"/>
      <c r="K105" s="6">
        <f t="shared" ref="K105:M106" si="18">K106</f>
        <v>59</v>
      </c>
      <c r="L105" s="6">
        <f t="shared" si="18"/>
        <v>96.2</v>
      </c>
      <c r="M105" s="6">
        <v>87.2</v>
      </c>
      <c r="N105" s="6">
        <f t="shared" si="12"/>
        <v>90.644490644490645</v>
      </c>
    </row>
    <row r="106" spans="1:14" ht="26.25" customHeight="1">
      <c r="A106" s="2">
        <v>91</v>
      </c>
      <c r="B106" s="2">
        <v>807</v>
      </c>
      <c r="C106" s="15" t="s">
        <v>31</v>
      </c>
      <c r="D106" s="16"/>
      <c r="E106" s="16"/>
      <c r="F106" s="16"/>
      <c r="G106" s="17"/>
      <c r="H106" s="5" t="s">
        <v>79</v>
      </c>
      <c r="I106" s="5" t="s">
        <v>81</v>
      </c>
      <c r="J106" s="2">
        <v>200</v>
      </c>
      <c r="K106" s="6">
        <f t="shared" si="18"/>
        <v>59</v>
      </c>
      <c r="L106" s="6">
        <f t="shared" si="18"/>
        <v>96.2</v>
      </c>
      <c r="M106" s="6">
        <f t="shared" si="18"/>
        <v>35.4</v>
      </c>
      <c r="N106" s="6">
        <f t="shared" si="12"/>
        <v>36.798336798336798</v>
      </c>
    </row>
    <row r="107" spans="1:14" ht="24.75" customHeight="1">
      <c r="A107" s="2">
        <v>92</v>
      </c>
      <c r="B107" s="2">
        <v>807</v>
      </c>
      <c r="C107" s="15" t="s">
        <v>32</v>
      </c>
      <c r="D107" s="16"/>
      <c r="E107" s="16"/>
      <c r="F107" s="16"/>
      <c r="G107" s="17"/>
      <c r="H107" s="5" t="s">
        <v>79</v>
      </c>
      <c r="I107" s="5" t="s">
        <v>81</v>
      </c>
      <c r="J107" s="2">
        <v>240</v>
      </c>
      <c r="K107" s="6">
        <v>59</v>
      </c>
      <c r="L107" s="6">
        <v>96.2</v>
      </c>
      <c r="M107" s="6">
        <v>35.4</v>
      </c>
      <c r="N107" s="6">
        <f t="shared" si="12"/>
        <v>36.798336798336798</v>
      </c>
    </row>
    <row r="108" spans="1:14" ht="76.5" customHeight="1">
      <c r="A108" s="2">
        <v>93</v>
      </c>
      <c r="B108" s="2">
        <v>807</v>
      </c>
      <c r="C108" s="15" t="s">
        <v>130</v>
      </c>
      <c r="D108" s="16"/>
      <c r="E108" s="16"/>
      <c r="F108" s="16"/>
      <c r="G108" s="17"/>
      <c r="H108" s="5" t="s">
        <v>79</v>
      </c>
      <c r="I108" s="5" t="s">
        <v>82</v>
      </c>
      <c r="J108" s="2"/>
      <c r="K108" s="6">
        <f>K109+K111</f>
        <v>149.6</v>
      </c>
      <c r="L108" s="6">
        <f>L109+L111</f>
        <v>325.10000000000002</v>
      </c>
      <c r="M108" s="6">
        <f>M109+M111</f>
        <v>313.7</v>
      </c>
      <c r="N108" s="6">
        <f t="shared" si="12"/>
        <v>96.493386650261456</v>
      </c>
    </row>
    <row r="109" spans="1:14" ht="63" customHeight="1">
      <c r="A109" s="2">
        <v>94</v>
      </c>
      <c r="B109" s="2">
        <v>807</v>
      </c>
      <c r="C109" s="15" t="s">
        <v>25</v>
      </c>
      <c r="D109" s="16"/>
      <c r="E109" s="16"/>
      <c r="F109" s="16"/>
      <c r="G109" s="17"/>
      <c r="H109" s="5" t="s">
        <v>79</v>
      </c>
      <c r="I109" s="5" t="s">
        <v>82</v>
      </c>
      <c r="J109" s="2">
        <v>100</v>
      </c>
      <c r="K109" s="6">
        <f>K110</f>
        <v>80</v>
      </c>
      <c r="L109" s="6">
        <f>L110</f>
        <v>137.5</v>
      </c>
      <c r="M109" s="6">
        <f>M110</f>
        <v>137.5</v>
      </c>
      <c r="N109" s="6">
        <f t="shared" si="12"/>
        <v>100</v>
      </c>
    </row>
    <row r="110" spans="1:14" ht="27" customHeight="1">
      <c r="A110" s="2">
        <v>95</v>
      </c>
      <c r="B110" s="2">
        <v>807</v>
      </c>
      <c r="C110" s="15" t="s">
        <v>26</v>
      </c>
      <c r="D110" s="16"/>
      <c r="E110" s="16"/>
      <c r="F110" s="16"/>
      <c r="G110" s="17"/>
      <c r="H110" s="5" t="s">
        <v>79</v>
      </c>
      <c r="I110" s="5" t="s">
        <v>82</v>
      </c>
      <c r="J110" s="2">
        <v>120</v>
      </c>
      <c r="K110" s="6">
        <v>80</v>
      </c>
      <c r="L110" s="6">
        <v>137.5</v>
      </c>
      <c r="M110" s="6">
        <v>137.5</v>
      </c>
      <c r="N110" s="6">
        <f t="shared" si="12"/>
        <v>100</v>
      </c>
    </row>
    <row r="111" spans="1:14" ht="24" customHeight="1">
      <c r="A111" s="2">
        <v>96</v>
      </c>
      <c r="B111" s="2">
        <v>807</v>
      </c>
      <c r="C111" s="15" t="s">
        <v>31</v>
      </c>
      <c r="D111" s="16"/>
      <c r="E111" s="16"/>
      <c r="F111" s="16"/>
      <c r="G111" s="17"/>
      <c r="H111" s="5" t="s">
        <v>79</v>
      </c>
      <c r="I111" s="5" t="s">
        <v>82</v>
      </c>
      <c r="J111" s="2">
        <v>200</v>
      </c>
      <c r="K111" s="6">
        <f>K112</f>
        <v>69.599999999999994</v>
      </c>
      <c r="L111" s="6">
        <f>L112</f>
        <v>187.6</v>
      </c>
      <c r="M111" s="6">
        <f>M112</f>
        <v>176.2</v>
      </c>
      <c r="N111" s="6">
        <f t="shared" si="12"/>
        <v>93.923240938166316</v>
      </c>
    </row>
    <row r="112" spans="1:14" ht="26.25" customHeight="1">
      <c r="A112" s="2">
        <v>97</v>
      </c>
      <c r="B112" s="2">
        <v>807</v>
      </c>
      <c r="C112" s="15" t="s">
        <v>32</v>
      </c>
      <c r="D112" s="16"/>
      <c r="E112" s="16"/>
      <c r="F112" s="16"/>
      <c r="G112" s="17"/>
      <c r="H112" s="5" t="s">
        <v>79</v>
      </c>
      <c r="I112" s="5" t="s">
        <v>82</v>
      </c>
      <c r="J112" s="2">
        <v>240</v>
      </c>
      <c r="K112" s="6">
        <v>69.599999999999994</v>
      </c>
      <c r="L112" s="6">
        <v>187.6</v>
      </c>
      <c r="M112" s="6">
        <v>176.2</v>
      </c>
      <c r="N112" s="6">
        <f t="shared" si="12"/>
        <v>93.923240938166316</v>
      </c>
    </row>
    <row r="113" spans="1:14" ht="77.25" customHeight="1">
      <c r="A113" s="2">
        <v>98</v>
      </c>
      <c r="B113" s="2">
        <v>807</v>
      </c>
      <c r="C113" s="15" t="s">
        <v>131</v>
      </c>
      <c r="D113" s="16"/>
      <c r="E113" s="16"/>
      <c r="F113" s="16"/>
      <c r="G113" s="17"/>
      <c r="H113" s="5" t="s">
        <v>79</v>
      </c>
      <c r="I113" s="5" t="s">
        <v>83</v>
      </c>
      <c r="J113" s="2"/>
      <c r="K113" s="6">
        <f t="shared" ref="K113:M114" si="19">K114</f>
        <v>80</v>
      </c>
      <c r="L113" s="6">
        <f t="shared" si="19"/>
        <v>130</v>
      </c>
      <c r="M113" s="6">
        <f t="shared" si="19"/>
        <v>106.3</v>
      </c>
      <c r="N113" s="6">
        <f t="shared" si="12"/>
        <v>81.769230769230774</v>
      </c>
    </row>
    <row r="114" spans="1:14" ht="25.5" customHeight="1">
      <c r="A114" s="2">
        <v>99</v>
      </c>
      <c r="B114" s="2">
        <v>807</v>
      </c>
      <c r="C114" s="15" t="s">
        <v>31</v>
      </c>
      <c r="D114" s="16"/>
      <c r="E114" s="16"/>
      <c r="F114" s="16"/>
      <c r="G114" s="17"/>
      <c r="H114" s="5" t="s">
        <v>79</v>
      </c>
      <c r="I114" s="5" t="s">
        <v>83</v>
      </c>
      <c r="J114" s="2">
        <v>200</v>
      </c>
      <c r="K114" s="6">
        <f t="shared" si="19"/>
        <v>80</v>
      </c>
      <c r="L114" s="6">
        <f t="shared" si="19"/>
        <v>130</v>
      </c>
      <c r="M114" s="6">
        <f t="shared" si="19"/>
        <v>106.3</v>
      </c>
      <c r="N114" s="6">
        <f t="shared" si="12"/>
        <v>81.769230769230774</v>
      </c>
    </row>
    <row r="115" spans="1:14" ht="27.75" customHeight="1">
      <c r="A115" s="2">
        <v>100</v>
      </c>
      <c r="B115" s="2">
        <v>807</v>
      </c>
      <c r="C115" s="15" t="s">
        <v>32</v>
      </c>
      <c r="D115" s="16"/>
      <c r="E115" s="16"/>
      <c r="F115" s="16"/>
      <c r="G115" s="17"/>
      <c r="H115" s="5" t="s">
        <v>79</v>
      </c>
      <c r="I115" s="5" t="s">
        <v>83</v>
      </c>
      <c r="J115" s="2">
        <v>240</v>
      </c>
      <c r="K115" s="6">
        <v>80</v>
      </c>
      <c r="L115" s="6">
        <v>130</v>
      </c>
      <c r="M115" s="6">
        <v>106.3</v>
      </c>
      <c r="N115" s="6">
        <f t="shared" si="12"/>
        <v>81.769230769230774</v>
      </c>
    </row>
    <row r="116" spans="1:14" ht="39" customHeight="1">
      <c r="A116" s="2">
        <v>101</v>
      </c>
      <c r="B116" s="2">
        <v>807</v>
      </c>
      <c r="C116" s="15" t="s">
        <v>132</v>
      </c>
      <c r="D116" s="16"/>
      <c r="E116" s="16"/>
      <c r="F116" s="16"/>
      <c r="G116" s="17"/>
      <c r="H116" s="5" t="s">
        <v>79</v>
      </c>
      <c r="I116" s="5" t="s">
        <v>84</v>
      </c>
      <c r="J116" s="2"/>
      <c r="K116" s="6">
        <f t="shared" ref="K116:L118" si="20">K117</f>
        <v>650</v>
      </c>
      <c r="L116" s="6">
        <f t="shared" si="20"/>
        <v>608</v>
      </c>
      <c r="M116" s="6">
        <f>M117</f>
        <v>502.6</v>
      </c>
      <c r="N116" s="6">
        <f t="shared" si="12"/>
        <v>82.66447368421052</v>
      </c>
    </row>
    <row r="117" spans="1:14" ht="78" customHeight="1">
      <c r="A117" s="2">
        <v>102</v>
      </c>
      <c r="B117" s="2">
        <v>807</v>
      </c>
      <c r="C117" s="15" t="s">
        <v>133</v>
      </c>
      <c r="D117" s="16"/>
      <c r="E117" s="16"/>
      <c r="F117" s="16"/>
      <c r="G117" s="17"/>
      <c r="H117" s="5" t="s">
        <v>79</v>
      </c>
      <c r="I117" s="5" t="s">
        <v>85</v>
      </c>
      <c r="J117" s="2"/>
      <c r="K117" s="6">
        <f t="shared" si="20"/>
        <v>650</v>
      </c>
      <c r="L117" s="6">
        <f t="shared" si="20"/>
        <v>608</v>
      </c>
      <c r="M117" s="6">
        <f>M118</f>
        <v>502.6</v>
      </c>
      <c r="N117" s="6">
        <f t="shared" si="12"/>
        <v>82.66447368421052</v>
      </c>
    </row>
    <row r="118" spans="1:14" ht="27.75" customHeight="1">
      <c r="A118" s="2">
        <v>103</v>
      </c>
      <c r="B118" s="2">
        <v>807</v>
      </c>
      <c r="C118" s="15" t="s">
        <v>31</v>
      </c>
      <c r="D118" s="16"/>
      <c r="E118" s="16"/>
      <c r="F118" s="16"/>
      <c r="G118" s="17"/>
      <c r="H118" s="5" t="s">
        <v>79</v>
      </c>
      <c r="I118" s="5" t="s">
        <v>85</v>
      </c>
      <c r="J118" s="2">
        <v>200</v>
      </c>
      <c r="K118" s="6">
        <f t="shared" si="20"/>
        <v>650</v>
      </c>
      <c r="L118" s="6">
        <f t="shared" si="20"/>
        <v>608</v>
      </c>
      <c r="M118" s="6">
        <f>M119</f>
        <v>502.6</v>
      </c>
      <c r="N118" s="6">
        <f t="shared" si="12"/>
        <v>82.66447368421052</v>
      </c>
    </row>
    <row r="119" spans="1:14" ht="24.75" customHeight="1">
      <c r="A119" s="2">
        <v>104</v>
      </c>
      <c r="B119" s="2">
        <v>807</v>
      </c>
      <c r="C119" s="15" t="s">
        <v>32</v>
      </c>
      <c r="D119" s="16"/>
      <c r="E119" s="16"/>
      <c r="F119" s="16"/>
      <c r="G119" s="17"/>
      <c r="H119" s="5" t="s">
        <v>79</v>
      </c>
      <c r="I119" s="5" t="s">
        <v>85</v>
      </c>
      <c r="J119" s="2">
        <v>240</v>
      </c>
      <c r="K119" s="6">
        <v>650</v>
      </c>
      <c r="L119" s="6">
        <v>608</v>
      </c>
      <c r="M119" s="6">
        <v>502.6</v>
      </c>
      <c r="N119" s="6">
        <f t="shared" si="12"/>
        <v>82.66447368421052</v>
      </c>
    </row>
    <row r="120" spans="1:14" ht="25.5" customHeight="1">
      <c r="A120" s="2">
        <v>105</v>
      </c>
      <c r="B120" s="2">
        <v>807</v>
      </c>
      <c r="C120" s="15" t="s">
        <v>19</v>
      </c>
      <c r="D120" s="16"/>
      <c r="E120" s="16"/>
      <c r="F120" s="16"/>
      <c r="G120" s="17"/>
      <c r="H120" s="5" t="s">
        <v>79</v>
      </c>
      <c r="I120" s="5" t="s">
        <v>20</v>
      </c>
      <c r="J120" s="2"/>
      <c r="K120" s="6">
        <f>K121</f>
        <v>0</v>
      </c>
      <c r="L120" s="6">
        <f>L121</f>
        <v>786.3</v>
      </c>
      <c r="M120" s="6">
        <f>M121</f>
        <v>786.3</v>
      </c>
      <c r="N120" s="6">
        <f t="shared" si="12"/>
        <v>100</v>
      </c>
    </row>
    <row r="121" spans="1:14">
      <c r="A121" s="2">
        <v>106</v>
      </c>
      <c r="B121" s="2">
        <v>807</v>
      </c>
      <c r="C121" s="18" t="s">
        <v>21</v>
      </c>
      <c r="D121" s="19"/>
      <c r="E121" s="19"/>
      <c r="F121" s="19"/>
      <c r="G121" s="20"/>
      <c r="H121" s="5" t="s">
        <v>79</v>
      </c>
      <c r="I121" s="5" t="s">
        <v>22</v>
      </c>
      <c r="J121" s="2"/>
      <c r="K121" s="6">
        <f>K122+K125+K128</f>
        <v>0</v>
      </c>
      <c r="L121" s="6">
        <f>L122+L125+L128</f>
        <v>786.3</v>
      </c>
      <c r="M121" s="6">
        <f>M122+M125+M128</f>
        <v>786.3</v>
      </c>
      <c r="N121" s="6">
        <f t="shared" si="12"/>
        <v>100</v>
      </c>
    </row>
    <row r="122" spans="1:14" ht="38.25" customHeight="1">
      <c r="A122" s="2">
        <v>107</v>
      </c>
      <c r="B122" s="2">
        <v>807</v>
      </c>
      <c r="C122" s="15" t="s">
        <v>63</v>
      </c>
      <c r="D122" s="16"/>
      <c r="E122" s="16"/>
      <c r="F122" s="16"/>
      <c r="G122" s="17"/>
      <c r="H122" s="5" t="s">
        <v>79</v>
      </c>
      <c r="I122" s="5" t="s">
        <v>64</v>
      </c>
      <c r="J122" s="2"/>
      <c r="K122" s="6">
        <f t="shared" ref="K122:M123" si="21">K123</f>
        <v>0</v>
      </c>
      <c r="L122" s="6">
        <f t="shared" si="21"/>
        <v>9.8000000000000007</v>
      </c>
      <c r="M122" s="6">
        <f t="shared" si="21"/>
        <v>9.8000000000000007</v>
      </c>
      <c r="N122" s="6">
        <f t="shared" si="12"/>
        <v>100</v>
      </c>
    </row>
    <row r="123" spans="1:14" ht="26.25" customHeight="1">
      <c r="A123" s="2">
        <v>108</v>
      </c>
      <c r="B123" s="2">
        <v>807</v>
      </c>
      <c r="C123" s="15" t="s">
        <v>31</v>
      </c>
      <c r="D123" s="16"/>
      <c r="E123" s="16"/>
      <c r="F123" s="16"/>
      <c r="G123" s="17"/>
      <c r="H123" s="5" t="s">
        <v>79</v>
      </c>
      <c r="I123" s="5" t="s">
        <v>64</v>
      </c>
      <c r="J123" s="2">
        <v>200</v>
      </c>
      <c r="K123" s="6">
        <f t="shared" si="21"/>
        <v>0</v>
      </c>
      <c r="L123" s="6">
        <f t="shared" si="21"/>
        <v>9.8000000000000007</v>
      </c>
      <c r="M123" s="6">
        <f t="shared" si="21"/>
        <v>9.8000000000000007</v>
      </c>
      <c r="N123" s="6">
        <f t="shared" si="12"/>
        <v>100</v>
      </c>
    </row>
    <row r="124" spans="1:14" ht="27" customHeight="1">
      <c r="A124" s="2">
        <v>109</v>
      </c>
      <c r="B124" s="2">
        <v>807</v>
      </c>
      <c r="C124" s="15" t="s">
        <v>32</v>
      </c>
      <c r="D124" s="16"/>
      <c r="E124" s="16"/>
      <c r="F124" s="16"/>
      <c r="G124" s="17"/>
      <c r="H124" s="5" t="s">
        <v>79</v>
      </c>
      <c r="I124" s="5" t="s">
        <v>64</v>
      </c>
      <c r="J124" s="2">
        <v>240</v>
      </c>
      <c r="K124" s="6">
        <v>0</v>
      </c>
      <c r="L124" s="6">
        <v>9.8000000000000007</v>
      </c>
      <c r="M124" s="6">
        <v>9.8000000000000007</v>
      </c>
      <c r="N124" s="6">
        <f t="shared" si="12"/>
        <v>100</v>
      </c>
    </row>
    <row r="125" spans="1:14" ht="51" customHeight="1">
      <c r="A125" s="2">
        <v>110</v>
      </c>
      <c r="B125" s="2">
        <v>807</v>
      </c>
      <c r="C125" s="15" t="s">
        <v>86</v>
      </c>
      <c r="D125" s="16"/>
      <c r="E125" s="16"/>
      <c r="F125" s="16"/>
      <c r="G125" s="17"/>
      <c r="H125" s="5" t="s">
        <v>79</v>
      </c>
      <c r="I125" s="5" t="s">
        <v>87</v>
      </c>
      <c r="J125" s="2"/>
      <c r="K125" s="6">
        <f t="shared" ref="K125:M126" si="22">K126</f>
        <v>0</v>
      </c>
      <c r="L125" s="6">
        <f t="shared" si="22"/>
        <v>500</v>
      </c>
      <c r="M125" s="6">
        <f t="shared" si="22"/>
        <v>500</v>
      </c>
      <c r="N125" s="6">
        <f t="shared" si="12"/>
        <v>100</v>
      </c>
    </row>
    <row r="126" spans="1:14" ht="26.25" customHeight="1">
      <c r="A126" s="2">
        <v>111</v>
      </c>
      <c r="B126" s="2">
        <v>807</v>
      </c>
      <c r="C126" s="15" t="s">
        <v>31</v>
      </c>
      <c r="D126" s="16"/>
      <c r="E126" s="16"/>
      <c r="F126" s="16"/>
      <c r="G126" s="17"/>
      <c r="H126" s="5" t="s">
        <v>79</v>
      </c>
      <c r="I126" s="5" t="s">
        <v>87</v>
      </c>
      <c r="J126" s="2">
        <v>200</v>
      </c>
      <c r="K126" s="6">
        <f t="shared" si="22"/>
        <v>0</v>
      </c>
      <c r="L126" s="6">
        <f t="shared" si="22"/>
        <v>500</v>
      </c>
      <c r="M126" s="6">
        <f t="shared" si="22"/>
        <v>500</v>
      </c>
      <c r="N126" s="6">
        <f t="shared" si="12"/>
        <v>100</v>
      </c>
    </row>
    <row r="127" spans="1:14" ht="25.5" customHeight="1">
      <c r="A127" s="2">
        <v>112</v>
      </c>
      <c r="B127" s="2">
        <v>807</v>
      </c>
      <c r="C127" s="15" t="s">
        <v>32</v>
      </c>
      <c r="D127" s="16"/>
      <c r="E127" s="16"/>
      <c r="F127" s="16"/>
      <c r="G127" s="17"/>
      <c r="H127" s="5" t="s">
        <v>79</v>
      </c>
      <c r="I127" s="5" t="s">
        <v>87</v>
      </c>
      <c r="J127" s="2">
        <v>240</v>
      </c>
      <c r="K127" s="6">
        <v>0</v>
      </c>
      <c r="L127" s="6">
        <v>500</v>
      </c>
      <c r="M127" s="6">
        <v>500</v>
      </c>
      <c r="N127" s="6">
        <f t="shared" si="12"/>
        <v>100</v>
      </c>
    </row>
    <row r="128" spans="1:14" ht="40.5" customHeight="1">
      <c r="A128" s="2">
        <v>113</v>
      </c>
      <c r="B128" s="2">
        <v>807</v>
      </c>
      <c r="C128" s="15" t="s">
        <v>88</v>
      </c>
      <c r="D128" s="16"/>
      <c r="E128" s="16"/>
      <c r="F128" s="16"/>
      <c r="G128" s="17"/>
      <c r="H128" s="5" t="s">
        <v>79</v>
      </c>
      <c r="I128" s="5" t="s">
        <v>89</v>
      </c>
      <c r="J128" s="2"/>
      <c r="K128" s="6">
        <f t="shared" ref="K128:M129" si="23">K129</f>
        <v>0</v>
      </c>
      <c r="L128" s="6">
        <f t="shared" si="23"/>
        <v>276.5</v>
      </c>
      <c r="M128" s="6">
        <f t="shared" si="23"/>
        <v>276.5</v>
      </c>
      <c r="N128" s="6">
        <f t="shared" si="12"/>
        <v>100</v>
      </c>
    </row>
    <row r="129" spans="1:14" ht="27" customHeight="1">
      <c r="A129" s="2">
        <v>114</v>
      </c>
      <c r="B129" s="2">
        <v>807</v>
      </c>
      <c r="C129" s="15" t="s">
        <v>31</v>
      </c>
      <c r="D129" s="16"/>
      <c r="E129" s="16"/>
      <c r="F129" s="16"/>
      <c r="G129" s="17"/>
      <c r="H129" s="5" t="s">
        <v>79</v>
      </c>
      <c r="I129" s="5" t="s">
        <v>89</v>
      </c>
      <c r="J129" s="2">
        <v>200</v>
      </c>
      <c r="K129" s="6">
        <f t="shared" si="23"/>
        <v>0</v>
      </c>
      <c r="L129" s="6">
        <f t="shared" si="23"/>
        <v>276.5</v>
      </c>
      <c r="M129" s="6">
        <f t="shared" si="23"/>
        <v>276.5</v>
      </c>
      <c r="N129" s="6">
        <f t="shared" si="12"/>
        <v>100</v>
      </c>
    </row>
    <row r="130" spans="1:14" ht="24" customHeight="1">
      <c r="A130" s="2">
        <v>115</v>
      </c>
      <c r="B130" s="2">
        <v>807</v>
      </c>
      <c r="C130" s="15" t="s">
        <v>32</v>
      </c>
      <c r="D130" s="16"/>
      <c r="E130" s="16"/>
      <c r="F130" s="16"/>
      <c r="G130" s="17"/>
      <c r="H130" s="5" t="s">
        <v>79</v>
      </c>
      <c r="I130" s="5" t="s">
        <v>89</v>
      </c>
      <c r="J130" s="2">
        <v>240</v>
      </c>
      <c r="K130" s="6">
        <v>0</v>
      </c>
      <c r="L130" s="6">
        <v>276.5</v>
      </c>
      <c r="M130" s="6">
        <v>276.5</v>
      </c>
      <c r="N130" s="6">
        <f t="shared" si="12"/>
        <v>100</v>
      </c>
    </row>
    <row r="131" spans="1:14">
      <c r="A131" s="2">
        <v>116</v>
      </c>
      <c r="B131" s="2">
        <v>807</v>
      </c>
      <c r="C131" s="18" t="s">
        <v>90</v>
      </c>
      <c r="D131" s="19"/>
      <c r="E131" s="19"/>
      <c r="F131" s="19"/>
      <c r="G131" s="20"/>
      <c r="H131" s="5" t="s">
        <v>91</v>
      </c>
      <c r="I131" s="5"/>
      <c r="J131" s="2"/>
      <c r="K131" s="6">
        <f t="shared" ref="K131:L136" si="24">K132</f>
        <v>5194</v>
      </c>
      <c r="L131" s="6">
        <f t="shared" si="24"/>
        <v>5194</v>
      </c>
      <c r="M131" s="6">
        <f t="shared" ref="M131:M136" si="25">M132</f>
        <v>5194</v>
      </c>
      <c r="N131" s="6">
        <f t="shared" si="12"/>
        <v>100</v>
      </c>
    </row>
    <row r="132" spans="1:14">
      <c r="A132" s="2">
        <v>117</v>
      </c>
      <c r="B132" s="2">
        <v>807</v>
      </c>
      <c r="C132" s="18" t="s">
        <v>92</v>
      </c>
      <c r="D132" s="19"/>
      <c r="E132" s="19"/>
      <c r="F132" s="19"/>
      <c r="G132" s="20"/>
      <c r="H132" s="5" t="s">
        <v>93</v>
      </c>
      <c r="I132" s="5"/>
      <c r="J132" s="2"/>
      <c r="K132" s="6">
        <f t="shared" si="24"/>
        <v>5194</v>
      </c>
      <c r="L132" s="6">
        <f t="shared" si="24"/>
        <v>5194</v>
      </c>
      <c r="M132" s="6">
        <f t="shared" si="25"/>
        <v>5194</v>
      </c>
      <c r="N132" s="6">
        <f t="shared" si="12"/>
        <v>100</v>
      </c>
    </row>
    <row r="133" spans="1:14" ht="24.75" customHeight="1">
      <c r="A133" s="2">
        <v>118</v>
      </c>
      <c r="B133" s="2">
        <v>807</v>
      </c>
      <c r="C133" s="15" t="s">
        <v>19</v>
      </c>
      <c r="D133" s="16"/>
      <c r="E133" s="16"/>
      <c r="F133" s="16"/>
      <c r="G133" s="17"/>
      <c r="H133" s="5" t="s">
        <v>93</v>
      </c>
      <c r="I133" s="5" t="s">
        <v>20</v>
      </c>
      <c r="J133" s="2"/>
      <c r="K133" s="6">
        <f t="shared" si="24"/>
        <v>5194</v>
      </c>
      <c r="L133" s="6">
        <f t="shared" si="24"/>
        <v>5194</v>
      </c>
      <c r="M133" s="6">
        <f t="shared" si="25"/>
        <v>5194</v>
      </c>
      <c r="N133" s="6">
        <f t="shared" si="12"/>
        <v>100</v>
      </c>
    </row>
    <row r="134" spans="1:14">
      <c r="A134" s="2">
        <v>119</v>
      </c>
      <c r="B134" s="2">
        <v>807</v>
      </c>
      <c r="C134" s="18" t="s">
        <v>21</v>
      </c>
      <c r="D134" s="19"/>
      <c r="E134" s="19"/>
      <c r="F134" s="19"/>
      <c r="G134" s="20"/>
      <c r="H134" s="5" t="s">
        <v>93</v>
      </c>
      <c r="I134" s="5" t="s">
        <v>22</v>
      </c>
      <c r="J134" s="2"/>
      <c r="K134" s="6">
        <f t="shared" si="24"/>
        <v>5194</v>
      </c>
      <c r="L134" s="6">
        <f t="shared" si="24"/>
        <v>5194</v>
      </c>
      <c r="M134" s="6">
        <f t="shared" si="25"/>
        <v>5194</v>
      </c>
      <c r="N134" s="6">
        <f t="shared" si="12"/>
        <v>100</v>
      </c>
    </row>
    <row r="135" spans="1:14" ht="76.5" customHeight="1">
      <c r="A135" s="2">
        <v>120</v>
      </c>
      <c r="B135" s="2">
        <v>807</v>
      </c>
      <c r="C135" s="15" t="s">
        <v>134</v>
      </c>
      <c r="D135" s="16"/>
      <c r="E135" s="16"/>
      <c r="F135" s="16"/>
      <c r="G135" s="17"/>
      <c r="H135" s="5" t="s">
        <v>93</v>
      </c>
      <c r="I135" s="5" t="s">
        <v>94</v>
      </c>
      <c r="J135" s="2"/>
      <c r="K135" s="6">
        <f t="shared" si="24"/>
        <v>5194</v>
      </c>
      <c r="L135" s="6">
        <f t="shared" si="24"/>
        <v>5194</v>
      </c>
      <c r="M135" s="6">
        <f t="shared" si="25"/>
        <v>5194</v>
      </c>
      <c r="N135" s="6">
        <f t="shared" si="12"/>
        <v>100</v>
      </c>
    </row>
    <row r="136" spans="1:14">
      <c r="A136" s="2">
        <v>121</v>
      </c>
      <c r="B136" s="2">
        <v>807</v>
      </c>
      <c r="C136" s="18" t="s">
        <v>40</v>
      </c>
      <c r="D136" s="19"/>
      <c r="E136" s="19"/>
      <c r="F136" s="19"/>
      <c r="G136" s="20"/>
      <c r="H136" s="5" t="s">
        <v>93</v>
      </c>
      <c r="I136" s="5" t="s">
        <v>94</v>
      </c>
      <c r="J136" s="2">
        <v>500</v>
      </c>
      <c r="K136" s="6">
        <f t="shared" si="24"/>
        <v>5194</v>
      </c>
      <c r="L136" s="6">
        <f t="shared" si="24"/>
        <v>5194</v>
      </c>
      <c r="M136" s="6">
        <f t="shared" si="25"/>
        <v>5194</v>
      </c>
      <c r="N136" s="6">
        <f t="shared" si="12"/>
        <v>100</v>
      </c>
    </row>
    <row r="137" spans="1:14">
      <c r="A137" s="2">
        <v>122</v>
      </c>
      <c r="B137" s="2">
        <v>807</v>
      </c>
      <c r="C137" s="18" t="s">
        <v>41</v>
      </c>
      <c r="D137" s="19"/>
      <c r="E137" s="19"/>
      <c r="F137" s="19"/>
      <c r="G137" s="20"/>
      <c r="H137" s="5" t="s">
        <v>93</v>
      </c>
      <c r="I137" s="5" t="s">
        <v>94</v>
      </c>
      <c r="J137" s="2">
        <v>540</v>
      </c>
      <c r="K137" s="6">
        <v>5194</v>
      </c>
      <c r="L137" s="6">
        <v>5194</v>
      </c>
      <c r="M137" s="6">
        <v>5194</v>
      </c>
      <c r="N137" s="6">
        <f t="shared" ref="N137:N152" si="26">M137*100/L137</f>
        <v>100</v>
      </c>
    </row>
    <row r="138" spans="1:14">
      <c r="A138" s="2">
        <v>123</v>
      </c>
      <c r="B138" s="2">
        <v>807</v>
      </c>
      <c r="C138" s="18" t="s">
        <v>95</v>
      </c>
      <c r="D138" s="19"/>
      <c r="E138" s="19"/>
      <c r="F138" s="19"/>
      <c r="G138" s="20"/>
      <c r="H138" s="5" t="s">
        <v>96</v>
      </c>
      <c r="I138" s="5"/>
      <c r="J138" s="2"/>
      <c r="K138" s="6">
        <f t="shared" ref="K138:L143" si="27">K139</f>
        <v>12</v>
      </c>
      <c r="L138" s="6">
        <f t="shared" si="27"/>
        <v>12</v>
      </c>
      <c r="M138" s="6">
        <f t="shared" ref="M138:M143" si="28">M139</f>
        <v>12</v>
      </c>
      <c r="N138" s="6">
        <f t="shared" si="26"/>
        <v>100</v>
      </c>
    </row>
    <row r="139" spans="1:14">
      <c r="A139" s="2">
        <v>124</v>
      </c>
      <c r="B139" s="2">
        <v>807</v>
      </c>
      <c r="C139" s="18" t="s">
        <v>97</v>
      </c>
      <c r="D139" s="19"/>
      <c r="E139" s="19"/>
      <c r="F139" s="19"/>
      <c r="G139" s="20"/>
      <c r="H139" s="5" t="s">
        <v>98</v>
      </c>
      <c r="I139" s="5"/>
      <c r="J139" s="2"/>
      <c r="K139" s="6">
        <f t="shared" si="27"/>
        <v>12</v>
      </c>
      <c r="L139" s="6">
        <f t="shared" si="27"/>
        <v>12</v>
      </c>
      <c r="M139" s="6">
        <f t="shared" si="28"/>
        <v>12</v>
      </c>
      <c r="N139" s="6">
        <f t="shared" si="26"/>
        <v>100</v>
      </c>
    </row>
    <row r="140" spans="1:14" ht="26.25" customHeight="1">
      <c r="A140" s="2">
        <v>125</v>
      </c>
      <c r="B140" s="2">
        <v>807</v>
      </c>
      <c r="C140" s="15" t="s">
        <v>19</v>
      </c>
      <c r="D140" s="16"/>
      <c r="E140" s="16"/>
      <c r="F140" s="16"/>
      <c r="G140" s="17"/>
      <c r="H140" s="5" t="s">
        <v>98</v>
      </c>
      <c r="I140" s="5" t="s">
        <v>20</v>
      </c>
      <c r="J140" s="2"/>
      <c r="K140" s="6">
        <f t="shared" si="27"/>
        <v>12</v>
      </c>
      <c r="L140" s="6">
        <f t="shared" si="27"/>
        <v>12</v>
      </c>
      <c r="M140" s="6">
        <f t="shared" si="28"/>
        <v>12</v>
      </c>
      <c r="N140" s="6">
        <f t="shared" si="26"/>
        <v>100</v>
      </c>
    </row>
    <row r="141" spans="1:14">
      <c r="A141" s="2">
        <v>126</v>
      </c>
      <c r="B141" s="2">
        <v>807</v>
      </c>
      <c r="C141" s="18" t="s">
        <v>21</v>
      </c>
      <c r="D141" s="19"/>
      <c r="E141" s="19"/>
      <c r="F141" s="19"/>
      <c r="G141" s="20"/>
      <c r="H141" s="5" t="s">
        <v>98</v>
      </c>
      <c r="I141" s="5" t="s">
        <v>22</v>
      </c>
      <c r="J141" s="2"/>
      <c r="K141" s="6">
        <f t="shared" si="27"/>
        <v>12</v>
      </c>
      <c r="L141" s="6">
        <f t="shared" si="27"/>
        <v>12</v>
      </c>
      <c r="M141" s="6">
        <f t="shared" si="28"/>
        <v>12</v>
      </c>
      <c r="N141" s="6">
        <f t="shared" si="26"/>
        <v>100</v>
      </c>
    </row>
    <row r="142" spans="1:14" ht="51.75" customHeight="1">
      <c r="A142" s="2">
        <v>127</v>
      </c>
      <c r="B142" s="2">
        <v>807</v>
      </c>
      <c r="C142" s="15" t="s">
        <v>99</v>
      </c>
      <c r="D142" s="16"/>
      <c r="E142" s="16"/>
      <c r="F142" s="16"/>
      <c r="G142" s="17"/>
      <c r="H142" s="5" t="s">
        <v>98</v>
      </c>
      <c r="I142" s="5" t="s">
        <v>100</v>
      </c>
      <c r="J142" s="2"/>
      <c r="K142" s="6">
        <f t="shared" si="27"/>
        <v>12</v>
      </c>
      <c r="L142" s="6">
        <f t="shared" si="27"/>
        <v>12</v>
      </c>
      <c r="M142" s="6">
        <f t="shared" si="28"/>
        <v>12</v>
      </c>
      <c r="N142" s="6">
        <f t="shared" si="26"/>
        <v>100</v>
      </c>
    </row>
    <row r="143" spans="1:14">
      <c r="A143" s="2">
        <v>128</v>
      </c>
      <c r="B143" s="2">
        <v>807</v>
      </c>
      <c r="C143" s="18" t="s">
        <v>101</v>
      </c>
      <c r="D143" s="19"/>
      <c r="E143" s="19"/>
      <c r="F143" s="19"/>
      <c r="G143" s="20"/>
      <c r="H143" s="5" t="s">
        <v>98</v>
      </c>
      <c r="I143" s="5" t="s">
        <v>100</v>
      </c>
      <c r="J143" s="2">
        <v>300</v>
      </c>
      <c r="K143" s="6">
        <f t="shared" si="27"/>
        <v>12</v>
      </c>
      <c r="L143" s="6">
        <f t="shared" si="27"/>
        <v>12</v>
      </c>
      <c r="M143" s="6">
        <f t="shared" si="28"/>
        <v>12</v>
      </c>
      <c r="N143" s="6">
        <f t="shared" si="26"/>
        <v>100</v>
      </c>
    </row>
    <row r="144" spans="1:14" ht="26.25" customHeight="1">
      <c r="A144" s="2">
        <v>129</v>
      </c>
      <c r="B144" s="2">
        <v>807</v>
      </c>
      <c r="C144" s="15" t="s">
        <v>102</v>
      </c>
      <c r="D144" s="16"/>
      <c r="E144" s="16"/>
      <c r="F144" s="16"/>
      <c r="G144" s="17"/>
      <c r="H144" s="5" t="s">
        <v>98</v>
      </c>
      <c r="I144" s="5" t="s">
        <v>100</v>
      </c>
      <c r="J144" s="2">
        <v>310</v>
      </c>
      <c r="K144" s="6">
        <v>12</v>
      </c>
      <c r="L144" s="6">
        <v>12</v>
      </c>
      <c r="M144" s="6">
        <v>12</v>
      </c>
      <c r="N144" s="6">
        <f t="shared" si="26"/>
        <v>100</v>
      </c>
    </row>
    <row r="145" spans="1:14">
      <c r="A145" s="2">
        <v>130</v>
      </c>
      <c r="B145" s="2">
        <v>807</v>
      </c>
      <c r="C145" s="18" t="s">
        <v>103</v>
      </c>
      <c r="D145" s="19"/>
      <c r="E145" s="19"/>
      <c r="F145" s="19"/>
      <c r="G145" s="20"/>
      <c r="H145" s="5" t="s">
        <v>104</v>
      </c>
      <c r="I145" s="5"/>
      <c r="J145" s="2"/>
      <c r="K145" s="6">
        <f t="shared" ref="K145:L147" si="29">K146</f>
        <v>12</v>
      </c>
      <c r="L145" s="6">
        <f t="shared" si="29"/>
        <v>12</v>
      </c>
      <c r="M145" s="6">
        <f>M146</f>
        <v>9.9</v>
      </c>
      <c r="N145" s="6">
        <f t="shared" si="26"/>
        <v>82.5</v>
      </c>
    </row>
    <row r="146" spans="1:14">
      <c r="A146" s="2">
        <v>131</v>
      </c>
      <c r="B146" s="2">
        <v>807</v>
      </c>
      <c r="C146" s="18" t="s">
        <v>105</v>
      </c>
      <c r="D146" s="19"/>
      <c r="E146" s="19"/>
      <c r="F146" s="19"/>
      <c r="G146" s="20"/>
      <c r="H146" s="5" t="s">
        <v>106</v>
      </c>
      <c r="I146" s="5"/>
      <c r="J146" s="2"/>
      <c r="K146" s="6">
        <f t="shared" si="29"/>
        <v>12</v>
      </c>
      <c r="L146" s="6">
        <f t="shared" si="29"/>
        <v>12</v>
      </c>
      <c r="M146" s="6">
        <f>M147</f>
        <v>9.9</v>
      </c>
      <c r="N146" s="6">
        <f t="shared" si="26"/>
        <v>82.5</v>
      </c>
    </row>
    <row r="147" spans="1:14" ht="25.5" customHeight="1">
      <c r="A147" s="2">
        <v>132</v>
      </c>
      <c r="B147" s="2">
        <v>807</v>
      </c>
      <c r="C147" s="15" t="s">
        <v>19</v>
      </c>
      <c r="D147" s="16"/>
      <c r="E147" s="16"/>
      <c r="F147" s="16"/>
      <c r="G147" s="17"/>
      <c r="H147" s="5" t="s">
        <v>106</v>
      </c>
      <c r="I147" s="5" t="s">
        <v>20</v>
      </c>
      <c r="J147" s="2"/>
      <c r="K147" s="6">
        <f t="shared" si="29"/>
        <v>12</v>
      </c>
      <c r="L147" s="6">
        <f t="shared" si="29"/>
        <v>12</v>
      </c>
      <c r="M147" s="6">
        <f>M148</f>
        <v>9.9</v>
      </c>
      <c r="N147" s="6">
        <f t="shared" si="26"/>
        <v>82.5</v>
      </c>
    </row>
    <row r="148" spans="1:14">
      <c r="A148" s="2">
        <v>133</v>
      </c>
      <c r="B148" s="2">
        <v>807</v>
      </c>
      <c r="C148" s="18" t="s">
        <v>21</v>
      </c>
      <c r="D148" s="19"/>
      <c r="E148" s="19"/>
      <c r="F148" s="19"/>
      <c r="G148" s="20"/>
      <c r="H148" s="5" t="s">
        <v>106</v>
      </c>
      <c r="I148" s="5" t="s">
        <v>22</v>
      </c>
      <c r="J148" s="2"/>
      <c r="K148" s="6">
        <f>K149</f>
        <v>12</v>
      </c>
      <c r="L148" s="6">
        <f>L149</f>
        <v>12</v>
      </c>
      <c r="M148" s="6">
        <f>M149</f>
        <v>9.9</v>
      </c>
      <c r="N148" s="6">
        <f t="shared" si="26"/>
        <v>82.5</v>
      </c>
    </row>
    <row r="149" spans="1:14" ht="37.5" customHeight="1">
      <c r="A149" s="2">
        <v>134</v>
      </c>
      <c r="B149" s="2">
        <v>807</v>
      </c>
      <c r="C149" s="15" t="s">
        <v>107</v>
      </c>
      <c r="D149" s="16"/>
      <c r="E149" s="16"/>
      <c r="F149" s="16"/>
      <c r="G149" s="17"/>
      <c r="H149" s="5" t="s">
        <v>106</v>
      </c>
      <c r="I149" s="5" t="s">
        <v>108</v>
      </c>
      <c r="J149" s="2"/>
      <c r="K149" s="6">
        <f t="shared" ref="K149:M150" si="30">K150</f>
        <v>12</v>
      </c>
      <c r="L149" s="6">
        <f t="shared" si="30"/>
        <v>12</v>
      </c>
      <c r="M149" s="6">
        <f t="shared" si="30"/>
        <v>9.9</v>
      </c>
      <c r="N149" s="6">
        <f t="shared" si="26"/>
        <v>82.5</v>
      </c>
    </row>
    <row r="150" spans="1:14" ht="24" customHeight="1">
      <c r="A150" s="2">
        <v>135</v>
      </c>
      <c r="B150" s="2">
        <v>807</v>
      </c>
      <c r="C150" s="15" t="s">
        <v>31</v>
      </c>
      <c r="D150" s="16"/>
      <c r="E150" s="16"/>
      <c r="F150" s="16"/>
      <c r="G150" s="17"/>
      <c r="H150" s="5" t="s">
        <v>106</v>
      </c>
      <c r="I150" s="5" t="s">
        <v>108</v>
      </c>
      <c r="J150" s="2">
        <v>200</v>
      </c>
      <c r="K150" s="6">
        <f t="shared" si="30"/>
        <v>12</v>
      </c>
      <c r="L150" s="6">
        <f t="shared" si="30"/>
        <v>12</v>
      </c>
      <c r="M150" s="6">
        <f t="shared" si="30"/>
        <v>9.9</v>
      </c>
      <c r="N150" s="6">
        <f t="shared" si="26"/>
        <v>82.5</v>
      </c>
    </row>
    <row r="151" spans="1:14" ht="25.5" customHeight="1">
      <c r="A151" s="2">
        <v>136</v>
      </c>
      <c r="B151" s="2">
        <v>807</v>
      </c>
      <c r="C151" s="15" t="s">
        <v>32</v>
      </c>
      <c r="D151" s="16"/>
      <c r="E151" s="16"/>
      <c r="F151" s="16"/>
      <c r="G151" s="17"/>
      <c r="H151" s="5" t="s">
        <v>106</v>
      </c>
      <c r="I151" s="5" t="s">
        <v>108</v>
      </c>
      <c r="J151" s="2">
        <v>240</v>
      </c>
      <c r="K151" s="6">
        <v>12</v>
      </c>
      <c r="L151" s="6">
        <v>12</v>
      </c>
      <c r="M151" s="6">
        <v>9.9</v>
      </c>
      <c r="N151" s="6">
        <f t="shared" si="26"/>
        <v>82.5</v>
      </c>
    </row>
    <row r="152" spans="1:14">
      <c r="A152" s="18" t="s">
        <v>109</v>
      </c>
      <c r="B152" s="19"/>
      <c r="C152" s="19"/>
      <c r="D152" s="19"/>
      <c r="E152" s="19"/>
      <c r="F152" s="19"/>
      <c r="G152" s="20"/>
      <c r="H152" s="5"/>
      <c r="I152" s="5"/>
      <c r="J152" s="2"/>
      <c r="K152" s="6">
        <f>K16</f>
        <v>12245.9</v>
      </c>
      <c r="L152" s="6">
        <f>L16</f>
        <v>15386.999999999996</v>
      </c>
      <c r="M152" s="6">
        <f>M16</f>
        <v>14263.699999999997</v>
      </c>
      <c r="N152" s="6">
        <f t="shared" si="26"/>
        <v>92.699681549359852</v>
      </c>
    </row>
  </sheetData>
  <mergeCells count="140">
    <mergeCell ref="C149:G149"/>
    <mergeCell ref="C150:G150"/>
    <mergeCell ref="C151:G151"/>
    <mergeCell ref="C137:G137"/>
    <mergeCell ref="C138:G138"/>
    <mergeCell ref="C139:G139"/>
    <mergeCell ref="C140:G140"/>
    <mergeCell ref="C141:G141"/>
    <mergeCell ref="C142:G142"/>
    <mergeCell ref="C145:G145"/>
    <mergeCell ref="C146:G146"/>
    <mergeCell ref="C147:G147"/>
    <mergeCell ref="C148:G148"/>
    <mergeCell ref="C143:G143"/>
    <mergeCell ref="C144:G144"/>
    <mergeCell ref="C81:G81"/>
    <mergeCell ref="C82:G82"/>
    <mergeCell ref="C55:G55"/>
    <mergeCell ref="C56:G56"/>
    <mergeCell ref="C83:G83"/>
    <mergeCell ref="C84:G84"/>
    <mergeCell ref="C85:G85"/>
    <mergeCell ref="C73:G73"/>
    <mergeCell ref="C74:G74"/>
    <mergeCell ref="C75:G75"/>
    <mergeCell ref="C76:G76"/>
    <mergeCell ref="C77:G77"/>
    <mergeCell ref="C78:G78"/>
    <mergeCell ref="C37:G37"/>
    <mergeCell ref="C38:G38"/>
    <mergeCell ref="C39:G39"/>
    <mergeCell ref="C40:G40"/>
    <mergeCell ref="C41:G41"/>
    <mergeCell ref="C42:G42"/>
    <mergeCell ref="C22:G22"/>
    <mergeCell ref="C23:G23"/>
    <mergeCell ref="C24:G24"/>
    <mergeCell ref="C25:G25"/>
    <mergeCell ref="C26:G26"/>
    <mergeCell ref="C27:G27"/>
    <mergeCell ref="C34:G34"/>
    <mergeCell ref="C35:G35"/>
    <mergeCell ref="C36:G36"/>
    <mergeCell ref="C133:G133"/>
    <mergeCell ref="C134:G134"/>
    <mergeCell ref="C135:G135"/>
    <mergeCell ref="C136:G136"/>
    <mergeCell ref="C131:G131"/>
    <mergeCell ref="C132:G132"/>
    <mergeCell ref="C121:G121"/>
    <mergeCell ref="C122:G122"/>
    <mergeCell ref="C123:G123"/>
    <mergeCell ref="C124:G124"/>
    <mergeCell ref="C128:G128"/>
    <mergeCell ref="C129:G129"/>
    <mergeCell ref="C130:G130"/>
    <mergeCell ref="C119:G119"/>
    <mergeCell ref="C120:G120"/>
    <mergeCell ref="C112:G112"/>
    <mergeCell ref="C113:G113"/>
    <mergeCell ref="C114:G114"/>
    <mergeCell ref="C115:G115"/>
    <mergeCell ref="C125:G125"/>
    <mergeCell ref="C126:G126"/>
    <mergeCell ref="C127:G127"/>
    <mergeCell ref="C116:G116"/>
    <mergeCell ref="C117:G117"/>
    <mergeCell ref="C118:G118"/>
    <mergeCell ref="C110:G110"/>
    <mergeCell ref="C111:G111"/>
    <mergeCell ref="C100:G100"/>
    <mergeCell ref="C101:G101"/>
    <mergeCell ref="C102:G102"/>
    <mergeCell ref="C103:G103"/>
    <mergeCell ref="C98:G98"/>
    <mergeCell ref="C99:G99"/>
    <mergeCell ref="C88:G88"/>
    <mergeCell ref="C89:G89"/>
    <mergeCell ref="C90:G90"/>
    <mergeCell ref="C91:G91"/>
    <mergeCell ref="C104:G104"/>
    <mergeCell ref="C105:G105"/>
    <mergeCell ref="C106:G106"/>
    <mergeCell ref="C107:G107"/>
    <mergeCell ref="C108:G108"/>
    <mergeCell ref="C109:G109"/>
    <mergeCell ref="C92:G92"/>
    <mergeCell ref="C93:G93"/>
    <mergeCell ref="C94:G94"/>
    <mergeCell ref="C95:G95"/>
    <mergeCell ref="C96:G96"/>
    <mergeCell ref="C97:G97"/>
    <mergeCell ref="C45:G45"/>
    <mergeCell ref="C46:G46"/>
    <mergeCell ref="C47:G47"/>
    <mergeCell ref="C48:G48"/>
    <mergeCell ref="C86:G86"/>
    <mergeCell ref="C87:G87"/>
    <mergeCell ref="C79:G79"/>
    <mergeCell ref="C69:G69"/>
    <mergeCell ref="C70:G70"/>
    <mergeCell ref="C71:G71"/>
    <mergeCell ref="C72:G72"/>
    <mergeCell ref="C61:G61"/>
    <mergeCell ref="C62:G62"/>
    <mergeCell ref="C63:G63"/>
    <mergeCell ref="C64:G64"/>
    <mergeCell ref="C65:G65"/>
    <mergeCell ref="C66:G66"/>
    <mergeCell ref="C49:G49"/>
    <mergeCell ref="C50:G50"/>
    <mergeCell ref="C51:G51"/>
    <mergeCell ref="C52:G52"/>
    <mergeCell ref="C53:G53"/>
    <mergeCell ref="C54:G54"/>
    <mergeCell ref="C80:G80"/>
    <mergeCell ref="A11:N11"/>
    <mergeCell ref="C14:G14"/>
    <mergeCell ref="C15:G15"/>
    <mergeCell ref="C16:G16"/>
    <mergeCell ref="C17:G17"/>
    <mergeCell ref="A152:G152"/>
    <mergeCell ref="C43:G43"/>
    <mergeCell ref="C44:G44"/>
    <mergeCell ref="C30:G30"/>
    <mergeCell ref="C31:G31"/>
    <mergeCell ref="C32:G32"/>
    <mergeCell ref="C33:G33"/>
    <mergeCell ref="C28:G28"/>
    <mergeCell ref="C29:G29"/>
    <mergeCell ref="C18:G18"/>
    <mergeCell ref="C19:G19"/>
    <mergeCell ref="C20:G20"/>
    <mergeCell ref="C21:G21"/>
    <mergeCell ref="C67:G67"/>
    <mergeCell ref="C68:G68"/>
    <mergeCell ref="C57:G57"/>
    <mergeCell ref="C58:G58"/>
    <mergeCell ref="C59:G59"/>
    <mergeCell ref="C60:G6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2023-05-12T06:59:30Z</dcterms:modified>
</cp:coreProperties>
</file>