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38" i="1" l="1"/>
  <c r="I37" i="1"/>
  <c r="I32" i="1"/>
  <c r="I28" i="1"/>
  <c r="H35" i="1"/>
  <c r="G35" i="1"/>
  <c r="F35" i="1"/>
  <c r="H29" i="1"/>
  <c r="G29" i="1"/>
  <c r="F29" i="1"/>
  <c r="H26" i="1"/>
  <c r="G26" i="1"/>
  <c r="F26" i="1"/>
  <c r="I17" i="1"/>
  <c r="I18" i="1"/>
  <c r="I19" i="1"/>
  <c r="I21" i="1"/>
  <c r="I23" i="1"/>
  <c r="I25" i="1"/>
  <c r="I27" i="1"/>
  <c r="I30" i="1"/>
  <c r="I31" i="1"/>
  <c r="I34" i="1"/>
  <c r="I36" i="1"/>
  <c r="I39" i="1"/>
  <c r="H16" i="1"/>
  <c r="H33" i="1"/>
  <c r="H24" i="1"/>
  <c r="H22" i="1"/>
  <c r="H40" i="1" l="1"/>
  <c r="F38" i="1"/>
  <c r="F33" i="1"/>
  <c r="F24" i="1"/>
  <c r="F22" i="1"/>
  <c r="F16" i="1"/>
  <c r="G38" i="1"/>
  <c r="I38" i="1" s="1"/>
  <c r="I35" i="1"/>
  <c r="G33" i="1"/>
  <c r="I33" i="1" s="1"/>
  <c r="I29" i="1"/>
  <c r="I26" i="1"/>
  <c r="G24" i="1"/>
  <c r="I24" i="1" s="1"/>
  <c r="G22" i="1"/>
  <c r="I22" i="1" s="1"/>
  <c r="G16" i="1"/>
  <c r="I16" i="1" l="1"/>
  <c r="G40" i="1"/>
  <c r="I40" i="1" s="1"/>
  <c r="F40" i="1"/>
</calcChain>
</file>

<file path=xl/sharedStrings.xml><?xml version="1.0" encoding="utf-8"?>
<sst xmlns="http://schemas.openxmlformats.org/spreadsheetml/2006/main" count="66" uniqueCount="63">
  <si>
    <t>к Решению Комского</t>
  </si>
  <si>
    <t>сельского Совета депутатов</t>
  </si>
  <si>
    <t>Приложение 3</t>
  </si>
  <si>
    <t>(тыс. руб.)</t>
  </si>
  <si>
    <t>№ строки</t>
  </si>
  <si>
    <t xml:space="preserve">Наименование показателя бюджетной
классификации
</t>
  </si>
  <si>
    <t xml:space="preserve">Раздел-
подраздел
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</si>
  <si>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</si>
  <si>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</si>
  <si>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</si>
  <si>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</si>
  <si>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Общегосударственные вопросы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</si>
  <si>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</si>
  <si>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</si>
  <si>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0100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</si>
  <si>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</si>
  <si>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</si>
  <si>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</si>
  <si>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</si>
  <si>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</si>
  <si>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</si>
  <si>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</si>
  <si>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</si>
  <si>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</si>
  <si>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</si>
  <si>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</si>
  <si>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</si>
  <si>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</si>
  <si>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</si>
  <si>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</si>
  <si>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</si>
  <si>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</si>
  <si>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</si>
  <si>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</si>
  <si>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</si>
  <si>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</si>
  <si>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</si>
  <si>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</si>
  <si>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</si>
  <si>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</si>
  <si>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</si>
  <si>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 xml:space="preserve">Культура, кинематография 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</si>
  <si>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</si>
  <si>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</si>
  <si>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</si>
  <si>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</si>
  <si>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</si>
  <si>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</si>
  <si>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</si>
  <si>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</si>
  <si>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</si>
  <si>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Массовый спорт</t>
  </si>
  <si>
    <t>1102</t>
  </si>
  <si>
    <t>ВСЕГО</t>
  </si>
  <si>
    <t>от 23.12.2022 № 20-1</t>
  </si>
  <si>
    <t xml:space="preserve">Распределение бюджетных ассигнований расходов бюджета сельсовета по разделам и подразделам бюджетной классификации расходов бюджетов Российской Федерации на 2023 год </t>
  </si>
  <si>
    <t>Другие вопросы в области национальной экономики</t>
  </si>
  <si>
    <t>0412</t>
  </si>
  <si>
    <t>0505</t>
  </si>
  <si>
    <t>Другие вопросы в области жилищно-коммунального хозяйства</t>
  </si>
  <si>
    <t>Социальное обеспечение населения</t>
  </si>
  <si>
    <t>1003</t>
  </si>
  <si>
    <t xml:space="preserve">от 17.05.2024 № 28-5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</si>
</sst>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/>
    <xf numFmtId="164" fontId="1" fillId="0" borderId="1" xfId="0" applyNumberFormat="1" applyFont="1" applyBorder="1"/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L14" sqref="L14"/>
    </sheetView>
  </sheetViews>
  <sheetFormatPr defaultRowHeight="15" x14ac:dyDescent="0.25"/>
  <cols>
    <col min="1" max="1" width="5.7109375" customWidth="1"/>
    <col min="5" max="9" width="9.140625" customWidth="1"/>
  </cols>
  <sheetData>
    <row r="1" spans="1:9" x14ac:dyDescent="0.25">
      <c r="G1" s="1" t="s">
        <v>2</v>
      </c>
      <c r="H1" s="1"/>
      <c r="I1" s="1"/>
    </row>
    <row r="2" spans="1:9" x14ac:dyDescent="0.25">
      <c r="G2" s="1" t="s">
        <v>0</v>
      </c>
      <c r="H2" s="1"/>
      <c r="I2" s="1"/>
    </row>
    <row r="3" spans="1:9" x14ac:dyDescent="0.25">
      <c r="G3" s="1" t="s">
        <v>1</v>
      </c>
      <c r="H3" s="1"/>
      <c r="I3" s="1"/>
    </row>
    <row r="4" spans="1:9" x14ac:dyDescent="0.25">
      <c r="G4" s="1" t="s">
        <v>62</v>
      </c>
      <c r="H4" s="1"/>
      <c r="I4" s="1"/>
    </row>
    <row r="5" spans="1:9" x14ac:dyDescent="0.25">
      <c r="G5" s="1"/>
      <c r="H5" s="1"/>
      <c r="I5" s="1"/>
    </row>
    <row r="6" spans="1:9" x14ac:dyDescent="0.25">
      <c r="G6" s="1" t="s">
        <v>2</v>
      </c>
      <c r="H6" s="1"/>
      <c r="I6" s="1"/>
    </row>
    <row r="7" spans="1:9" x14ac:dyDescent="0.25">
      <c r="G7" s="1" t="s">
        <v>0</v>
      </c>
      <c r="H7" s="1"/>
      <c r="I7" s="1"/>
    </row>
    <row r="8" spans="1:9" x14ac:dyDescent="0.25">
      <c r="G8" s="1" t="s">
        <v>1</v>
      </c>
      <c r="H8" s="1"/>
      <c r="I8" s="1"/>
    </row>
    <row r="9" spans="1:9" x14ac:dyDescent="0.25">
      <c r="G9" s="1" t="s">
        <v>54</v>
      </c>
      <c r="H9" s="1"/>
      <c r="I9" s="1"/>
    </row>
    <row r="11" spans="1:9" ht="45.75" customHeight="1" x14ac:dyDescent="0.25">
      <c r="A11" s="15" t="s">
        <v>55</v>
      </c>
      <c r="B11" s="15"/>
      <c r="C11" s="15"/>
      <c r="D11" s="15"/>
      <c r="E11" s="15"/>
      <c r="F11" s="15"/>
      <c r="G11" s="15"/>
      <c r="H11" s="15"/>
      <c r="I11" s="15"/>
    </row>
    <row r="13" spans="1:9" x14ac:dyDescent="0.25">
      <c r="I13" s="1" t="s">
        <v>3</v>
      </c>
    </row>
    <row r="14" spans="1:9" ht="65.25" customHeight="1" x14ac:dyDescent="0.25">
      <c r="A14" s="4" t="s">
        <v>4</v>
      </c>
      <c r="B14" s="16" t="s">
        <v>5</v>
      </c>
      <c r="C14" s="17"/>
      <c r="D14" s="18"/>
      <c r="E14" s="4" t="s">
        <v>6</v>
      </c>
      <c r="F14" s="4" t="s">
        <v>7</v>
      </c>
      <c r="G14" s="4" t="s">
        <v>8</v>
      </c>
      <c r="H14" s="4" t="s">
        <v>9</v>
      </c>
      <c r="I14" s="4" t="s">
        <v>10</v>
      </c>
    </row>
    <row r="15" spans="1:9" x14ac:dyDescent="0.25">
      <c r="A15" s="3"/>
      <c r="B15" s="19">
        <v>1</v>
      </c>
      <c r="C15" s="17"/>
      <c r="D15" s="18"/>
      <c r="E15" s="3">
        <v>2</v>
      </c>
      <c r="F15" s="3">
        <v>3</v>
      </c>
      <c r="G15" s="3">
        <v>4</v>
      </c>
      <c r="H15" s="3">
        <v>5</v>
      </c>
      <c r="I15" s="3">
        <v>6</v>
      </c>
    </row>
    <row r="16" spans="1:9" x14ac:dyDescent="0.25">
      <c r="A16" s="2">
        <v>1</v>
      </c>
      <c r="B16" s="20" t="s">
        <v>11</v>
      </c>
      <c r="C16" s="21"/>
      <c r="D16" s="22"/>
      <c r="E16" s="5" t="s">
        <v>14</v>
      </c>
      <c r="F16" s="6">
        <f>F17+F18+F19+F20+F21</f>
        <v>5678.8</v>
      </c>
      <c r="G16" s="6">
        <f>G17+G18+G19+G20+G21</f>
        <v>6376.1</v>
      </c>
      <c r="H16" s="6">
        <f>H17+H18+H19+H20+H21</f>
        <v>5432.7999999999993</v>
      </c>
      <c r="I16" s="6">
        <f>H16*100/G16</f>
        <v>85.205689998588454</v>
      </c>
    </row>
    <row r="17" spans="1:9" ht="52.5" customHeight="1" x14ac:dyDescent="0.25">
      <c r="A17" s="2">
        <v>2</v>
      </c>
      <c r="B17" s="7" t="s">
        <v>13</v>
      </c>
      <c r="C17" s="8"/>
      <c r="D17" s="9"/>
      <c r="E17" s="5" t="s">
        <v>15</v>
      </c>
      <c r="F17" s="6">
        <v>1020.9</v>
      </c>
      <c r="G17" s="6">
        <v>1053.0999999999999</v>
      </c>
      <c r="H17" s="6">
        <v>1052.9000000000001</v>
      </c>
      <c r="I17" s="6">
        <f t="shared" ref="I17:I40" si="0">H17*100/G17</f>
        <v>99.981008451239219</v>
      </c>
    </row>
    <row r="18" spans="1:9" ht="102.75" customHeight="1" x14ac:dyDescent="0.25">
      <c r="A18" s="2">
        <v>3</v>
      </c>
      <c r="B18" s="7" t="s">
        <v>16</v>
      </c>
      <c r="C18" s="8"/>
      <c r="D18" s="9"/>
      <c r="E18" s="5" t="s">
        <v>12</v>
      </c>
      <c r="F18" s="6">
        <v>4644.6000000000004</v>
      </c>
      <c r="G18" s="6">
        <v>5296.5</v>
      </c>
      <c r="H18" s="6">
        <v>4353.3999999999996</v>
      </c>
      <c r="I18" s="6">
        <f t="shared" si="0"/>
        <v>82.193901633153956</v>
      </c>
    </row>
    <row r="19" spans="1:9" ht="62.25" customHeight="1" x14ac:dyDescent="0.25">
      <c r="A19" s="2">
        <v>4</v>
      </c>
      <c r="B19" s="7" t="s">
        <v>17</v>
      </c>
      <c r="C19" s="8"/>
      <c r="D19" s="9"/>
      <c r="E19" s="5" t="s">
        <v>18</v>
      </c>
      <c r="F19" s="6">
        <v>8.3000000000000007</v>
      </c>
      <c r="G19" s="6">
        <v>8.3000000000000007</v>
      </c>
      <c r="H19" s="6">
        <v>8.3000000000000007</v>
      </c>
      <c r="I19" s="6">
        <f t="shared" si="0"/>
        <v>100</v>
      </c>
    </row>
    <row r="20" spans="1:9" x14ac:dyDescent="0.25">
      <c r="A20" s="2">
        <v>5</v>
      </c>
      <c r="B20" s="7" t="s">
        <v>19</v>
      </c>
      <c r="C20" s="8"/>
      <c r="D20" s="9"/>
      <c r="E20" s="5" t="s">
        <v>20</v>
      </c>
      <c r="F20" s="6">
        <v>5</v>
      </c>
      <c r="G20" s="6">
        <v>0</v>
      </c>
      <c r="H20" s="6">
        <v>0</v>
      </c>
      <c r="I20" s="6">
        <v>0</v>
      </c>
    </row>
    <row r="21" spans="1:9" ht="27.75" customHeight="1" x14ac:dyDescent="0.25">
      <c r="A21" s="2">
        <v>6</v>
      </c>
      <c r="B21" s="7" t="s">
        <v>21</v>
      </c>
      <c r="C21" s="8"/>
      <c r="D21" s="9"/>
      <c r="E21" s="5" t="s">
        <v>22</v>
      </c>
      <c r="F21" s="6">
        <v>0</v>
      </c>
      <c r="G21" s="6">
        <v>18.2</v>
      </c>
      <c r="H21" s="6">
        <v>18.2</v>
      </c>
      <c r="I21" s="6">
        <f t="shared" si="0"/>
        <v>100</v>
      </c>
    </row>
    <row r="22" spans="1:9" x14ac:dyDescent="0.25">
      <c r="A22" s="2">
        <v>7</v>
      </c>
      <c r="B22" s="7" t="s">
        <v>23</v>
      </c>
      <c r="C22" s="8"/>
      <c r="D22" s="9"/>
      <c r="E22" s="5" t="s">
        <v>24</v>
      </c>
      <c r="F22" s="6">
        <f>F23</f>
        <v>124.2</v>
      </c>
      <c r="G22" s="6">
        <f>G23</f>
        <v>151.5</v>
      </c>
      <c r="H22" s="6">
        <f>H23</f>
        <v>151.5</v>
      </c>
      <c r="I22" s="6">
        <f t="shared" si="0"/>
        <v>100</v>
      </c>
    </row>
    <row r="23" spans="1:9" ht="25.5" customHeight="1" x14ac:dyDescent="0.25">
      <c r="A23" s="2">
        <v>8</v>
      </c>
      <c r="B23" s="7" t="s">
        <v>25</v>
      </c>
      <c r="C23" s="8"/>
      <c r="D23" s="9"/>
      <c r="E23" s="5" t="s">
        <v>26</v>
      </c>
      <c r="F23" s="6">
        <v>124.2</v>
      </c>
      <c r="G23" s="6">
        <v>151.5</v>
      </c>
      <c r="H23" s="6">
        <v>151.5</v>
      </c>
      <c r="I23" s="6">
        <f t="shared" si="0"/>
        <v>100</v>
      </c>
    </row>
    <row r="24" spans="1:9" ht="39" customHeight="1" x14ac:dyDescent="0.25">
      <c r="A24" s="2">
        <v>9</v>
      </c>
      <c r="B24" s="7" t="s">
        <v>27</v>
      </c>
      <c r="C24" s="8"/>
      <c r="D24" s="9"/>
      <c r="E24" s="5" t="s">
        <v>28</v>
      </c>
      <c r="F24" s="6">
        <f>F25</f>
        <v>63</v>
      </c>
      <c r="G24" s="6">
        <f>G25</f>
        <v>233</v>
      </c>
      <c r="H24" s="6">
        <f>H25</f>
        <v>213.9</v>
      </c>
      <c r="I24" s="6">
        <f t="shared" si="0"/>
        <v>91.802575107296136</v>
      </c>
    </row>
    <row r="25" spans="1:9" ht="62.25" customHeight="1" x14ac:dyDescent="0.25">
      <c r="A25" s="2">
        <v>10</v>
      </c>
      <c r="B25" s="7" t="s">
        <v>29</v>
      </c>
      <c r="C25" s="8"/>
      <c r="D25" s="9"/>
      <c r="E25" s="5" t="s">
        <v>30</v>
      </c>
      <c r="F25" s="6">
        <v>63</v>
      </c>
      <c r="G25" s="6">
        <v>233</v>
      </c>
      <c r="H25" s="6">
        <v>213.9</v>
      </c>
      <c r="I25" s="6">
        <f t="shared" si="0"/>
        <v>91.802575107296136</v>
      </c>
    </row>
    <row r="26" spans="1:9" x14ac:dyDescent="0.25">
      <c r="A26" s="2">
        <v>11</v>
      </c>
      <c r="B26" s="7" t="s">
        <v>31</v>
      </c>
      <c r="C26" s="8"/>
      <c r="D26" s="9"/>
      <c r="E26" s="5" t="s">
        <v>32</v>
      </c>
      <c r="F26" s="6">
        <f>F27+F28</f>
        <v>1070.0999999999999</v>
      </c>
      <c r="G26" s="6">
        <f>G27+G28</f>
        <v>1552.2</v>
      </c>
      <c r="H26" s="6">
        <f>H27+H28</f>
        <v>937.6</v>
      </c>
      <c r="I26" s="6">
        <f t="shared" si="0"/>
        <v>60.404587037752869</v>
      </c>
    </row>
    <row r="27" spans="1:9" ht="27.75" customHeight="1" x14ac:dyDescent="0.25">
      <c r="A27" s="2">
        <v>12</v>
      </c>
      <c r="B27" s="7" t="s">
        <v>33</v>
      </c>
      <c r="C27" s="8"/>
      <c r="D27" s="9"/>
      <c r="E27" s="5" t="s">
        <v>34</v>
      </c>
      <c r="F27" s="6">
        <v>1070.0999999999999</v>
      </c>
      <c r="G27" s="6">
        <v>1443.7</v>
      </c>
      <c r="H27" s="6">
        <v>829.1</v>
      </c>
      <c r="I27" s="6">
        <f t="shared" si="0"/>
        <v>57.428828704024383</v>
      </c>
    </row>
    <row r="28" spans="1:9" ht="27.75" customHeight="1" x14ac:dyDescent="0.25">
      <c r="A28" s="2">
        <v>13</v>
      </c>
      <c r="B28" s="7" t="s">
        <v>56</v>
      </c>
      <c r="C28" s="13"/>
      <c r="D28" s="14"/>
      <c r="E28" s="5" t="s">
        <v>57</v>
      </c>
      <c r="F28" s="6">
        <v>0</v>
      </c>
      <c r="G28" s="6">
        <v>108.5</v>
      </c>
      <c r="H28" s="6">
        <v>108.5</v>
      </c>
      <c r="I28" s="6">
        <f t="shared" si="0"/>
        <v>100</v>
      </c>
    </row>
    <row r="29" spans="1:9" ht="25.5" customHeight="1" x14ac:dyDescent="0.25">
      <c r="A29" s="2">
        <v>14</v>
      </c>
      <c r="B29" s="7" t="s">
        <v>35</v>
      </c>
      <c r="C29" s="8"/>
      <c r="D29" s="9"/>
      <c r="E29" s="5" t="s">
        <v>36</v>
      </c>
      <c r="F29" s="6">
        <f>F30+F31+F32</f>
        <v>3007.8</v>
      </c>
      <c r="G29" s="6">
        <f>G30+G31+G32</f>
        <v>4327.8</v>
      </c>
      <c r="H29" s="6">
        <f>H30+H31+H32</f>
        <v>3904.8</v>
      </c>
      <c r="I29" s="6">
        <f t="shared" si="0"/>
        <v>90.225980867877439</v>
      </c>
    </row>
    <row r="30" spans="1:9" x14ac:dyDescent="0.25">
      <c r="A30" s="2">
        <v>15</v>
      </c>
      <c r="B30" s="7" t="s">
        <v>37</v>
      </c>
      <c r="C30" s="8"/>
      <c r="D30" s="9"/>
      <c r="E30" s="5" t="s">
        <v>38</v>
      </c>
      <c r="F30" s="6">
        <v>264.8</v>
      </c>
      <c r="G30" s="6">
        <v>509.3</v>
      </c>
      <c r="H30" s="6">
        <v>391.5</v>
      </c>
      <c r="I30" s="6">
        <f t="shared" si="0"/>
        <v>76.870214019242098</v>
      </c>
    </row>
    <row r="31" spans="1:9" x14ac:dyDescent="0.25">
      <c r="A31" s="2">
        <v>16</v>
      </c>
      <c r="B31" s="7" t="s">
        <v>39</v>
      </c>
      <c r="C31" s="8"/>
      <c r="D31" s="9"/>
      <c r="E31" s="5" t="s">
        <v>40</v>
      </c>
      <c r="F31" s="6">
        <v>2743</v>
      </c>
      <c r="G31" s="6">
        <v>3627</v>
      </c>
      <c r="H31" s="6">
        <v>3321.8</v>
      </c>
      <c r="I31" s="6">
        <f t="shared" si="0"/>
        <v>91.58533223049352</v>
      </c>
    </row>
    <row r="32" spans="1:9" ht="39.75" customHeight="1" x14ac:dyDescent="0.25">
      <c r="A32" s="2">
        <v>17</v>
      </c>
      <c r="B32" s="7" t="s">
        <v>59</v>
      </c>
      <c r="C32" s="8"/>
      <c r="D32" s="9"/>
      <c r="E32" s="5" t="s">
        <v>58</v>
      </c>
      <c r="F32" s="6">
        <v>0</v>
      </c>
      <c r="G32" s="6">
        <v>191.5</v>
      </c>
      <c r="H32" s="6">
        <v>191.5</v>
      </c>
      <c r="I32" s="6">
        <f t="shared" si="0"/>
        <v>100</v>
      </c>
    </row>
    <row r="33" spans="1:9" x14ac:dyDescent="0.25">
      <c r="A33" s="2">
        <v>18</v>
      </c>
      <c r="B33" s="7" t="s">
        <v>41</v>
      </c>
      <c r="C33" s="8"/>
      <c r="D33" s="9"/>
      <c r="E33" s="5" t="s">
        <v>42</v>
      </c>
      <c r="F33" s="6">
        <f>F34</f>
        <v>6370.2</v>
      </c>
      <c r="G33" s="6">
        <f>G34</f>
        <v>6370.2</v>
      </c>
      <c r="H33" s="6">
        <f>H34</f>
        <v>6370.2</v>
      </c>
      <c r="I33" s="6">
        <f t="shared" si="0"/>
        <v>100</v>
      </c>
    </row>
    <row r="34" spans="1:9" x14ac:dyDescent="0.25">
      <c r="A34" s="2">
        <v>19</v>
      </c>
      <c r="B34" s="7" t="s">
        <v>43</v>
      </c>
      <c r="C34" s="8"/>
      <c r="D34" s="9"/>
      <c r="E34" s="5" t="s">
        <v>44</v>
      </c>
      <c r="F34" s="6">
        <v>6370.2</v>
      </c>
      <c r="G34" s="6">
        <v>6370.2</v>
      </c>
      <c r="H34" s="6">
        <v>6370.2</v>
      </c>
      <c r="I34" s="6">
        <f t="shared" si="0"/>
        <v>100</v>
      </c>
    </row>
    <row r="35" spans="1:9" x14ac:dyDescent="0.25">
      <c r="A35" s="2">
        <v>20</v>
      </c>
      <c r="B35" s="7" t="s">
        <v>45</v>
      </c>
      <c r="C35" s="8"/>
      <c r="D35" s="9"/>
      <c r="E35" s="5" t="s">
        <v>46</v>
      </c>
      <c r="F35" s="6">
        <f>F36+F37</f>
        <v>12</v>
      </c>
      <c r="G35" s="6">
        <f>G36+G37</f>
        <v>37.4</v>
      </c>
      <c r="H35" s="6">
        <f>H36+H37</f>
        <v>37.4</v>
      </c>
      <c r="I35" s="6">
        <f t="shared" si="0"/>
        <v>100</v>
      </c>
    </row>
    <row r="36" spans="1:9" x14ac:dyDescent="0.25">
      <c r="A36" s="2">
        <v>21</v>
      </c>
      <c r="B36" s="7" t="s">
        <v>47</v>
      </c>
      <c r="C36" s="8"/>
      <c r="D36" s="9"/>
      <c r="E36" s="5" t="s">
        <v>48</v>
      </c>
      <c r="F36" s="6">
        <v>12</v>
      </c>
      <c r="G36" s="6">
        <v>32.4</v>
      </c>
      <c r="H36" s="6">
        <v>32.4</v>
      </c>
      <c r="I36" s="6">
        <f t="shared" si="0"/>
        <v>100</v>
      </c>
    </row>
    <row r="37" spans="1:9" ht="24.75" customHeight="1" x14ac:dyDescent="0.25">
      <c r="A37" s="2">
        <v>22</v>
      </c>
      <c r="B37" s="7" t="s">
        <v>60</v>
      </c>
      <c r="C37" s="8"/>
      <c r="D37" s="9"/>
      <c r="E37" s="5" t="s">
        <v>61</v>
      </c>
      <c r="F37" s="6">
        <v>0</v>
      </c>
      <c r="G37" s="6">
        <v>5</v>
      </c>
      <c r="H37" s="6">
        <v>5</v>
      </c>
      <c r="I37" s="6">
        <f t="shared" si="0"/>
        <v>100</v>
      </c>
    </row>
    <row r="38" spans="1:9" x14ac:dyDescent="0.25">
      <c r="A38" s="2">
        <v>23</v>
      </c>
      <c r="B38" s="7" t="s">
        <v>49</v>
      </c>
      <c r="C38" s="8"/>
      <c r="D38" s="9"/>
      <c r="E38" s="5" t="s">
        <v>50</v>
      </c>
      <c r="F38" s="6">
        <f>F39</f>
        <v>12</v>
      </c>
      <c r="G38" s="6">
        <f>G39</f>
        <v>12</v>
      </c>
      <c r="H38" s="6">
        <f>H39</f>
        <v>6.9</v>
      </c>
      <c r="I38" s="6">
        <f t="shared" si="0"/>
        <v>57.5</v>
      </c>
    </row>
    <row r="39" spans="1:9" x14ac:dyDescent="0.25">
      <c r="A39" s="2">
        <v>24</v>
      </c>
      <c r="B39" s="7" t="s">
        <v>51</v>
      </c>
      <c r="C39" s="8"/>
      <c r="D39" s="9"/>
      <c r="E39" s="5" t="s">
        <v>52</v>
      </c>
      <c r="F39" s="6">
        <v>12</v>
      </c>
      <c r="G39" s="6">
        <v>12</v>
      </c>
      <c r="H39" s="6">
        <v>6.9</v>
      </c>
      <c r="I39" s="6">
        <f t="shared" si="0"/>
        <v>57.5</v>
      </c>
    </row>
    <row r="40" spans="1:9" x14ac:dyDescent="0.25">
      <c r="A40" s="10" t="s">
        <v>53</v>
      </c>
      <c r="B40" s="11"/>
      <c r="C40" s="11"/>
      <c r="D40" s="12"/>
      <c r="E40" s="5"/>
      <c r="F40" s="6">
        <f>F16+F22+F24+F26+F29+F33+F35+F38</f>
        <v>16338.100000000002</v>
      </c>
      <c r="G40" s="6">
        <f>G16+G22+G24+G26+G29+G33+G35+G38</f>
        <v>19060.200000000004</v>
      </c>
      <c r="H40" s="6">
        <f>H16+H22+H24+H26+H29+H33+H35+H38</f>
        <v>17055.100000000002</v>
      </c>
      <c r="I40" s="6">
        <f t="shared" si="0"/>
        <v>89.480173345505293</v>
      </c>
    </row>
  </sheetData>
  <mergeCells count="28">
    <mergeCell ref="B18:D18"/>
    <mergeCell ref="A11:I11"/>
    <mergeCell ref="B14:D14"/>
    <mergeCell ref="B15:D15"/>
    <mergeCell ref="B16:D16"/>
    <mergeCell ref="B17:D17"/>
    <mergeCell ref="B31:D31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9:D29"/>
    <mergeCell ref="B30:D30"/>
    <mergeCell ref="B28:D28"/>
    <mergeCell ref="B32:D32"/>
    <mergeCell ref="B37:D37"/>
    <mergeCell ref="A40:D40"/>
    <mergeCell ref="B33:D33"/>
    <mergeCell ref="B34:D34"/>
    <mergeCell ref="B35:D35"/>
    <mergeCell ref="B36:D36"/>
    <mergeCell ref="B38:D38"/>
    <mergeCell ref="B39:D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2024-05-16T06:26:19Z</dcterms:modified>
</cp:coreProperties>
</file>